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2FEA6481-66EF-415C-AFC5-6D62925CAEC0}\"/>
    </mc:Choice>
  </mc:AlternateContent>
  <xr:revisionPtr revIDLastSave="0" documentId="13_ncr:1_{1C6A591D-9D27-42B2-8889-88F71F8D9954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3" l="1"/>
  <c r="D8" i="3" s="1"/>
  <c r="E7" i="3"/>
  <c r="C7" i="3"/>
  <c r="D6" i="3"/>
  <c r="E3" i="3" l="1"/>
  <c r="E5" i="3"/>
  <c r="E4" i="3"/>
  <c r="D2" i="3"/>
  <c r="D11" i="3" l="1"/>
  <c r="D10" i="3"/>
  <c r="D9" i="3"/>
  <c r="D7" i="3"/>
  <c r="D5" i="3"/>
  <c r="D4" i="3"/>
  <c r="D3" i="3"/>
</calcChain>
</file>

<file path=xl/sharedStrings.xml><?xml version="1.0" encoding="utf-8"?>
<sst xmlns="http://schemas.openxmlformats.org/spreadsheetml/2006/main" count="52" uniqueCount="34">
  <si>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</si>
  <si>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</si>
  <si>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</si>
  <si>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</si>
  <si>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</si>
  <si>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</si>
  <si>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</si>
  <si>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</si>
  <si>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</si>
  <si>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</si>
  <si>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</si>
  <si>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</si>
  <si>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National Health Care Assoc., Inc.</t>
  </si>
  <si>
    <t xml:space="preserve">Management Co. </t>
  </si>
  <si>
    <t>Preferred Therapy Solutions</t>
  </si>
  <si>
    <t>Therapy treatments/consultation</t>
  </si>
  <si>
    <t>Pro Care</t>
  </si>
  <si>
    <t>Pharmacy</t>
  </si>
  <si>
    <t>Preferred Professional Services</t>
  </si>
  <si>
    <t>RN Agency Staffing</t>
  </si>
  <si>
    <t>LPN Agency Staffing</t>
  </si>
  <si>
    <t>CNA Agency Staffing</t>
  </si>
  <si>
    <t>(S.3 : L.2B.8 : C.1)</t>
  </si>
  <si>
    <t>Marvin J Ostreicher</t>
  </si>
  <si>
    <t>(S.3 : L.3.62 : C.1)</t>
  </si>
  <si>
    <t>(S.3 : L.3.59 : C.1)</t>
  </si>
  <si>
    <t>(S.3 : L.2.10 : C.1)</t>
  </si>
  <si>
    <t>(S.3 : L.1.11 : C.1)</t>
  </si>
  <si>
    <t>(S.3 : L.1.16 : C.1)</t>
  </si>
  <si>
    <t>(S.3 : L.1.21 : C.1)</t>
  </si>
  <si>
    <t>(S.3 : L.3.59 : C.2)</t>
  </si>
  <si>
    <t>Drugs / IV</t>
  </si>
  <si>
    <t>(S.3 : L.3.87 : C.2)</t>
  </si>
  <si>
    <t>(S.3 : L.3.92 : C.2)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</si>
</sst>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2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6"/>
  <sheetViews>
    <sheetView tabSelected="1" workbookViewId="0">
      <selection activeCell="E2" sqref="E2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13</v>
      </c>
      <c r="C2" s="17">
        <v>646011</v>
      </c>
      <c r="D2" s="17">
        <f>C2-E2</f>
        <v>117696</v>
      </c>
      <c r="E2" s="17">
        <v>528315</v>
      </c>
      <c r="F2" s="20" t="s">
        <v>22</v>
      </c>
      <c r="G2" s="7" t="s">
        <v>23</v>
      </c>
    </row>
    <row r="3" spans="1:7" x14ac:dyDescent="0.25">
      <c r="A3" s="7" t="s">
        <v>14</v>
      </c>
      <c r="B3" s="7" t="s">
        <v>15</v>
      </c>
      <c r="C3" s="17">
        <v>416031</v>
      </c>
      <c r="D3" s="17">
        <f t="shared" ref="D3:D11" si="0">C3-E3</f>
        <v>25701.97078625689</v>
      </c>
      <c r="E3" s="17">
        <f>(851581/907655)*416031</f>
        <v>390329.02921374311</v>
      </c>
      <c r="F3" s="20" t="s">
        <v>24</v>
      </c>
      <c r="G3" s="7" t="s">
        <v>23</v>
      </c>
    </row>
    <row r="4" spans="1:7" x14ac:dyDescent="0.25">
      <c r="A4" s="7" t="s">
        <v>14</v>
      </c>
      <c r="B4" s="7" t="s">
        <v>15</v>
      </c>
      <c r="C4" s="18">
        <v>350423</v>
      </c>
      <c r="D4" s="17">
        <f t="shared" si="0"/>
        <v>21648.775473059679</v>
      </c>
      <c r="E4" s="17">
        <f>(851581/907655)*350423</f>
        <v>328774.22452694032</v>
      </c>
      <c r="F4" s="20" t="s">
        <v>25</v>
      </c>
      <c r="G4" s="7" t="s">
        <v>23</v>
      </c>
    </row>
    <row r="5" spans="1:7" x14ac:dyDescent="0.25">
      <c r="A5" s="9" t="s">
        <v>14</v>
      </c>
      <c r="B5" s="9" t="s">
        <v>15</v>
      </c>
      <c r="C5" s="22">
        <v>141201</v>
      </c>
      <c r="D5" s="17">
        <f t="shared" si="0"/>
        <v>8723.2537406834017</v>
      </c>
      <c r="E5" s="17">
        <f>(851581/907655)*141201</f>
        <v>132477.7462593166</v>
      </c>
      <c r="F5" s="21" t="s">
        <v>26</v>
      </c>
      <c r="G5" s="9" t="s">
        <v>23</v>
      </c>
    </row>
    <row r="6" spans="1:7" x14ac:dyDescent="0.25">
      <c r="A6" s="9" t="s">
        <v>14</v>
      </c>
      <c r="B6" s="9" t="s">
        <v>15</v>
      </c>
      <c r="C6" s="22">
        <v>300</v>
      </c>
      <c r="D6" s="17">
        <f t="shared" si="0"/>
        <v>19</v>
      </c>
      <c r="E6" s="17">
        <v>281</v>
      </c>
      <c r="F6" s="21" t="s">
        <v>30</v>
      </c>
      <c r="G6" s="9" t="s">
        <v>23</v>
      </c>
    </row>
    <row r="7" spans="1:7" x14ac:dyDescent="0.25">
      <c r="A7" s="9" t="s">
        <v>16</v>
      </c>
      <c r="B7" s="9" t="s">
        <v>31</v>
      </c>
      <c r="C7" s="22">
        <f>290956+5652</f>
        <v>296608</v>
      </c>
      <c r="D7" s="17">
        <f t="shared" si="0"/>
        <v>21468.953818030306</v>
      </c>
      <c r="E7" s="22">
        <f>(287212/309623)*296608</f>
        <v>275139.04618196969</v>
      </c>
      <c r="F7" s="21" t="s">
        <v>32</v>
      </c>
      <c r="G7" s="9" t="s">
        <v>23</v>
      </c>
    </row>
    <row r="8" spans="1:7" x14ac:dyDescent="0.25">
      <c r="A8" s="9" t="s">
        <v>16</v>
      </c>
      <c r="B8" s="9" t="s">
        <v>17</v>
      </c>
      <c r="C8" s="22">
        <v>13015</v>
      </c>
      <c r="D8" s="17">
        <f t="shared" si="0"/>
        <v>942.04618196968477</v>
      </c>
      <c r="E8" s="22">
        <f>(287212/309623)*13015</f>
        <v>12072.953818030315</v>
      </c>
      <c r="F8" s="21" t="s">
        <v>33</v>
      </c>
      <c r="G8" s="9" t="s">
        <v>23</v>
      </c>
    </row>
    <row r="9" spans="1:7" x14ac:dyDescent="0.25">
      <c r="A9" s="9" t="s">
        <v>18</v>
      </c>
      <c r="B9" s="9" t="s">
        <v>19</v>
      </c>
      <c r="C9" s="22">
        <v>75347</v>
      </c>
      <c r="D9" s="17">
        <f t="shared" si="0"/>
        <v>0</v>
      </c>
      <c r="E9" s="22">
        <v>75347</v>
      </c>
      <c r="F9" s="21" t="s">
        <v>27</v>
      </c>
      <c r="G9" s="9" t="s">
        <v>23</v>
      </c>
    </row>
    <row r="10" spans="1:7" x14ac:dyDescent="0.25">
      <c r="A10" s="9" t="s">
        <v>18</v>
      </c>
      <c r="B10" s="9" t="s">
        <v>20</v>
      </c>
      <c r="C10" s="22">
        <v>480867</v>
      </c>
      <c r="D10" s="17">
        <f t="shared" si="0"/>
        <v>0</v>
      </c>
      <c r="E10" s="22">
        <v>480867</v>
      </c>
      <c r="F10" s="21" t="s">
        <v>28</v>
      </c>
      <c r="G10" s="9" t="s">
        <v>23</v>
      </c>
    </row>
    <row r="11" spans="1:7" x14ac:dyDescent="0.25">
      <c r="A11" s="9" t="s">
        <v>18</v>
      </c>
      <c r="B11" s="9" t="s">
        <v>21</v>
      </c>
      <c r="C11" s="22">
        <v>594931</v>
      </c>
      <c r="D11" s="17">
        <f t="shared" si="0"/>
        <v>0</v>
      </c>
      <c r="E11" s="22">
        <v>594931</v>
      </c>
      <c r="F11" s="21" t="s">
        <v>29</v>
      </c>
      <c r="G11" s="9" t="s">
        <v>23</v>
      </c>
    </row>
    <row r="12" spans="1:7" x14ac:dyDescent="0.25">
      <c r="A12" s="9"/>
      <c r="B12" s="9"/>
      <c r="C12" s="19"/>
      <c r="D12" s="17"/>
      <c r="E12" s="19"/>
      <c r="F12" s="21"/>
      <c r="G12" s="9"/>
    </row>
    <row r="13" spans="1:7" x14ac:dyDescent="0.25">
      <c r="A13" s="9"/>
      <c r="B13" s="9"/>
      <c r="C13" s="19"/>
      <c r="D13" s="17"/>
      <c r="E13" s="19"/>
      <c r="F13" s="21"/>
      <c r="G13" s="9"/>
    </row>
    <row r="14" spans="1:7" x14ac:dyDescent="0.25">
      <c r="A14" s="9"/>
      <c r="B14" s="9"/>
      <c r="C14" s="19"/>
      <c r="D14" s="17"/>
      <c r="E14" s="19"/>
      <c r="F14" s="21"/>
      <c r="G14" s="9"/>
    </row>
    <row r="15" spans="1:7" x14ac:dyDescent="0.25">
      <c r="A15" s="9"/>
      <c r="B15" s="9"/>
      <c r="C15" s="12"/>
      <c r="D15" s="19"/>
      <c r="F15" s="21"/>
      <c r="G15" s="9"/>
    </row>
    <row r="16" spans="1:7" x14ac:dyDescent="0.25">
      <c r="A16" s="9"/>
      <c r="B16" s="9"/>
      <c r="C16" s="12"/>
      <c r="D16" s="12"/>
      <c r="E16" s="12"/>
      <c r="F16" s="21"/>
      <c r="G16" s="9"/>
    </row>
    <row r="17" spans="1:7" x14ac:dyDescent="0.25">
      <c r="A17" s="9"/>
      <c r="B17" s="9"/>
      <c r="C17" s="12"/>
      <c r="D17" s="12"/>
      <c r="E17" s="12"/>
      <c r="F17" s="21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9"/>
      <c r="B23" s="9"/>
      <c r="C23" s="12"/>
      <c r="D23" s="12"/>
      <c r="E23" s="12"/>
      <c r="F23" s="9"/>
      <c r="G23" s="9"/>
    </row>
    <row r="24" spans="1:7" x14ac:dyDescent="0.25">
      <c r="A24" s="9"/>
      <c r="B24" s="9"/>
      <c r="C24" s="12"/>
      <c r="D24" s="12"/>
      <c r="E24" s="12"/>
      <c r="F24" s="9"/>
      <c r="G24" s="9"/>
    </row>
    <row r="25" spans="1:7" x14ac:dyDescent="0.25">
      <c r="A25" s="9"/>
      <c r="B25" s="9"/>
      <c r="C25" s="12"/>
      <c r="D25" s="12"/>
      <c r="E25" s="12"/>
      <c r="F25" s="9"/>
      <c r="G25" s="9"/>
    </row>
    <row r="26" spans="1:7" x14ac:dyDescent="0.25">
      <c r="A26" s="1"/>
      <c r="B26" s="1"/>
      <c r="C26" s="13"/>
      <c r="D26" s="14"/>
      <c r="E26" s="12"/>
      <c r="F26" s="9"/>
      <c r="G26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ECB064B-EC55-419A-A050-67DA26F832C0}"/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2023-07-27T15:01:32Z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