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61 - Day Brook\"/>
    </mc:Choice>
  </mc:AlternateContent>
  <xr:revisionPtr revIDLastSave="0" documentId="13_ncr:1_{392CBAF7-CC0D-40CD-9E44-8018DC4BA49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C4" i="3"/>
  <c r="E4" i="3" s="1"/>
  <c r="D4" i="3" s="1"/>
  <c r="E2" i="3"/>
  <c r="E5" i="3"/>
  <c r="D2" i="3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<sst xmlns="http://schemas.openxmlformats.org/spreadsheetml/2006/main" count="28" uniqueCount="24">
  <si>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</si>
  <si>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</si>
  <si>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</si>
  <si>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</si>
  <si>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</si>
  <si>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</si>
  <si>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</si>
  <si>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</si>
  <si>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</si>
  <si>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</si>
  <si>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</si>
  <si>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</si>
  <si>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</si>
  <si>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</si>
  <si>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</si>
  <si>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</si>
  <si>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</si>
  <si>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</si>
  <si>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</si>
  <si>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</si>
  <si>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</si>
  <si>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</si>
  <si>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</si>
  <si>
    <t>IHS Management Services,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</si>
</sst>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14</v>
      </c>
      <c r="C2" s="17">
        <v>217450</v>
      </c>
      <c r="D2" s="17">
        <f>+C2-E2</f>
        <v>-24690</v>
      </c>
      <c r="E2" s="17">
        <f>217450+24690</f>
        <v>242140</v>
      </c>
      <c r="F2" s="20" t="s">
        <v>19</v>
      </c>
      <c r="G2" s="7" t="s">
        <v>18</v>
      </c>
    </row>
    <row r="3" spans="1:7" x14ac:dyDescent="0.25">
      <c r="A3" s="7" t="s">
        <v>23</v>
      </c>
      <c r="B3" s="7" t="s">
        <v>15</v>
      </c>
      <c r="C3" s="17">
        <v>53236</v>
      </c>
      <c r="D3" s="17">
        <v>0</v>
      </c>
      <c r="E3" s="17">
        <f>+C3-D3</f>
        <v>53236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f>191394+580005+9034</f>
        <v>780433</v>
      </c>
      <c r="D4" s="17">
        <f>+C4-E4</f>
        <v>222980.85714285716</v>
      </c>
      <c r="E4" s="17">
        <f>C4/1.4</f>
        <v>557452.14285714284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0+115381+79819+423844+0</f>
        <v>619044</v>
      </c>
      <c r="D5" s="19">
        <v>0</v>
      </c>
      <c r="E5" s="19">
        <f>+C5</f>
        <v>619044</v>
      </c>
      <c r="F5" s="22" t="s">
        <v>22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E105145-89BD-4382-9D92-456E729F80FD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2023-09-22T17:52:58Z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