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Home Office\"/>
    </mc:Choice>
  </mc:AlternateContent>
  <xr:revisionPtr revIDLastSave="0" documentId="8_{3912611D-21A0-42A4-B099-2660B26758B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_FilterDatabase" localSheetId="1" hidden="1">Template!$A$1:$D$1</definedName>
    <definedName name="_xlnm.Print_Area" localSheetId="1">Template!$A$1:$D$24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8" i="1"/>
  <c r="B7" i="1"/>
  <c r="B5" i="1"/>
  <c r="B4" i="1"/>
  <c r="B3" i="1"/>
  <c r="B2" i="1"/>
  <c r="B25" i="1" l="1"/>
  <c r="D18" i="1"/>
  <c r="D19" i="1"/>
  <c r="D24" i="1"/>
  <c r="D23" i="1"/>
  <c r="D22" i="1"/>
  <c r="D21" i="1"/>
  <c r="D10" i="1"/>
  <c r="D2" i="1"/>
  <c r="D4" i="1"/>
  <c r="D13" i="1"/>
  <c r="D7" i="1"/>
  <c r="D15" i="1"/>
  <c r="D6" i="1"/>
  <c r="D16" i="1"/>
  <c r="D11" i="1"/>
  <c r="D3" i="1"/>
  <c r="D17" i="1"/>
  <c r="D8" i="1"/>
  <c r="D14" i="1"/>
  <c r="D9" i="1"/>
  <c r="D12" i="1"/>
  <c r="D5" i="1"/>
  <c r="D20" i="1"/>
  <c r="C25" i="1"/>
  <c r="D25" i="1" l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<sst xmlns="http://schemas.openxmlformats.org/spreadsheetml/2006/main" count="19" uniqueCount="19">
  <si>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</si>
  <si>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</si>
  <si>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</si>
  <si>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</si>
  <si>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</si>
  <si>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</si>
  <si>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</si>
  <si>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</si>
  <si>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</t>
    </r>
  </si>
  <si>
    <t>Other Administrative &amp; General on Schedule 2.</t>
  </si>
  <si>
    <t>Travel</t>
  </si>
  <si>
    <t>Community Relations</t>
  </si>
  <si>
    <t>Contract Professional Services</t>
  </si>
  <si>
    <t>Postage</t>
  </si>
  <si>
    <t>Supplies</t>
  </si>
  <si>
    <t>Dues and Subscriptions</t>
  </si>
  <si>
    <t>Training and Education</t>
  </si>
  <si>
    <t>Hiring and Moving</t>
  </si>
  <si>
    <t>Bank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</si>
</sst>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2" fillId="0" borderId="3" xfId="0" applyFont="1" applyBorder="1" applyAlignment="1">
      <alignment horizontal="left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3" fontId="0" fillId="0" borderId="2" xfId="1" applyNumberFormat="1" applyFon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0" fillId="0" borderId="0" xfId="1" applyNumberFormat="1" applyFont="1" applyBorder="1" applyAlignment="1">
      <alignment horizontal="center"/>
    </xf>
    <xf numFmtId="0" fontId="1" fillId="0" borderId="6" xfId="0" applyFont="1" applyBorder="1"/>
    <xf numFmtId="3" fontId="1" fillId="0" borderId="6" xfId="1" applyNumberFormat="1" applyFont="1" applyBorder="1" applyAlignment="1">
      <alignment horizontal="center"/>
    </xf>
    <xf numFmtId="0" fontId="0" fillId="0" borderId="2" xfId="0" applyFont="1" applyBorder="1"/>
    <xf numFmtId="3" fontId="0" fillId="0" borderId="0" xfId="0" applyNumberFormat="1" applyFont="1" applyFill="1" applyBorder="1" applyAlignment="1">
      <alignment horizontal="left" vertical="center" wrapText="1"/>
    </xf>
    <xf numFmtId="3" fontId="0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showGridLines="0" zoomScaleNormal="100" workbookViewId="0">
      <selection activeCell="A6" sqref="A6"/>
    </sheetView>
  </sheetViews>
  <sheetFormatPr defaultRowHeight="15" x14ac:dyDescent="0.25"/>
  <cols>
    <col min="10" max="10" width="21.5703125" customWidth="1"/>
  </cols>
  <sheetData>
    <row r="1" spans="1:1" ht="21" x14ac:dyDescent="0.25">
      <c r="A1" s="5" t="s">
        <v>4</v>
      </c>
    </row>
    <row r="2" spans="1:1" ht="18.75" x14ac:dyDescent="0.3">
      <c r="A2" s="6" t="s">
        <v>7</v>
      </c>
    </row>
    <row r="4" spans="1:1" ht="18.75" x14ac:dyDescent="0.3">
      <c r="A4" s="7" t="s">
        <v>5</v>
      </c>
    </row>
    <row r="5" spans="1:1" x14ac:dyDescent="0.25">
      <c r="A5" s="8" t="s">
        <v>8</v>
      </c>
    </row>
    <row r="6" spans="1:1" x14ac:dyDescent="0.25">
      <c r="A6" t="s">
        <v>9</v>
      </c>
    </row>
    <row r="7" spans="1:1" x14ac:dyDescent="0.25">
      <c r="A7" s="9" t="s">
        <v>6</v>
      </c>
    </row>
  </sheetData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showGridLines="0" tabSelected="1" zoomScaleNormal="100" workbookViewId="0">
      <pane ySplit="1" topLeftCell="A2" activePane="bottomLeft" state="frozen"/>
      <selection activeCell="A6" sqref="A6"/>
      <selection pane="bottomLeft" activeCell="C10" sqref="C10"/>
    </sheetView>
  </sheetViews>
  <sheetFormatPr defaultColWidth="9.140625" defaultRowHeight="15" x14ac:dyDescent="0.25"/>
  <cols>
    <col min="1" max="1" width="40.140625" style="2" customWidth="1"/>
    <col min="2" max="2" width="19.42578125" style="15" customWidth="1"/>
    <col min="3" max="3" width="25" style="15" customWidth="1"/>
    <col min="4" max="4" width="25.85546875" style="15" customWidth="1"/>
    <col min="5" max="6" width="18.28515625" style="2" customWidth="1"/>
    <col min="7" max="7" width="24.140625" style="2" customWidth="1"/>
    <col min="8" max="16384" width="9.140625" style="2"/>
  </cols>
  <sheetData>
    <row r="1" spans="1:8" ht="15.75" thickBot="1" x14ac:dyDescent="0.3">
      <c r="A1" s="10" t="s">
        <v>0</v>
      </c>
      <c r="B1" s="11" t="s">
        <v>1</v>
      </c>
      <c r="C1" s="11" t="s">
        <v>2</v>
      </c>
      <c r="D1" s="12" t="s">
        <v>3</v>
      </c>
      <c r="E1" s="4"/>
      <c r="F1" s="4"/>
      <c r="G1" s="4"/>
    </row>
    <row r="2" spans="1:8" x14ac:dyDescent="0.25">
      <c r="A2" s="18" t="s">
        <v>10</v>
      </c>
      <c r="B2" s="13">
        <f>17366+78826+63715+52487+17870+11841+1848+12956</f>
        <v>256909</v>
      </c>
      <c r="C2" s="13">
        <v>0</v>
      </c>
      <c r="D2" s="13">
        <f t="shared" ref="D2:D24" si="0">+B2-C2</f>
        <v>256909</v>
      </c>
      <c r="E2" s="3"/>
      <c r="F2" s="19"/>
      <c r="G2" s="3"/>
      <c r="H2" s="20"/>
    </row>
    <row r="3" spans="1:8" x14ac:dyDescent="0.25">
      <c r="A3" s="1" t="s">
        <v>11</v>
      </c>
      <c r="B3" s="14">
        <f>9143+250+720</f>
        <v>10113</v>
      </c>
      <c r="C3" s="13">
        <v>0</v>
      </c>
      <c r="D3" s="13">
        <f t="shared" si="0"/>
        <v>10113</v>
      </c>
      <c r="E3" s="3"/>
      <c r="F3" s="19"/>
      <c r="G3" s="3"/>
      <c r="H3" s="20"/>
    </row>
    <row r="4" spans="1:8" x14ac:dyDescent="0.25">
      <c r="A4" s="1" t="s">
        <v>12</v>
      </c>
      <c r="B4" s="14">
        <f>499444+605839+177743+2663+84420+95038+348688+716341</f>
        <v>2530176</v>
      </c>
      <c r="C4" s="13">
        <v>0</v>
      </c>
      <c r="D4" s="13">
        <f t="shared" si="0"/>
        <v>2530176</v>
      </c>
      <c r="E4" s="3"/>
      <c r="F4" s="19"/>
      <c r="G4" s="3"/>
      <c r="H4" s="20"/>
    </row>
    <row r="5" spans="1:8" x14ac:dyDescent="0.25">
      <c r="A5" s="1" t="s">
        <v>13</v>
      </c>
      <c r="B5" s="14">
        <f>350+673+95+62+732+18630+382</f>
        <v>20924</v>
      </c>
      <c r="C5" s="13">
        <v>0</v>
      </c>
      <c r="D5" s="13">
        <f t="shared" si="0"/>
        <v>20924</v>
      </c>
      <c r="F5" s="19"/>
      <c r="G5" s="3"/>
      <c r="H5" s="20"/>
    </row>
    <row r="6" spans="1:8" x14ac:dyDescent="0.25">
      <c r="A6" s="1" t="s">
        <v>14</v>
      </c>
      <c r="B6" s="14">
        <f>3749+7795+2243+141+1145+2636+12660+18743</f>
        <v>49112</v>
      </c>
      <c r="C6" s="13">
        <v>0</v>
      </c>
      <c r="D6" s="13">
        <f t="shared" si="0"/>
        <v>49112</v>
      </c>
      <c r="F6" s="19"/>
      <c r="G6" s="3"/>
      <c r="H6" s="20"/>
    </row>
    <row r="7" spans="1:8" x14ac:dyDescent="0.25">
      <c r="A7" s="1" t="s">
        <v>15</v>
      </c>
      <c r="B7" s="14">
        <f>2276+802+1060+36145+1768</f>
        <v>42051</v>
      </c>
      <c r="C7" s="13">
        <v>0</v>
      </c>
      <c r="D7" s="13">
        <f t="shared" si="0"/>
        <v>42051</v>
      </c>
      <c r="F7" s="19"/>
      <c r="G7" s="3"/>
      <c r="H7" s="20"/>
    </row>
    <row r="8" spans="1:8" x14ac:dyDescent="0.25">
      <c r="A8" s="1" t="s">
        <v>16</v>
      </c>
      <c r="B8" s="14">
        <f>4401+3287+2050+3120+84961+250+1447</f>
        <v>99516</v>
      </c>
      <c r="C8" s="13">
        <v>0</v>
      </c>
      <c r="D8" s="13">
        <f t="shared" si="0"/>
        <v>99516</v>
      </c>
      <c r="F8" s="19"/>
      <c r="G8" s="3"/>
      <c r="H8" s="20"/>
    </row>
    <row r="9" spans="1:8" x14ac:dyDescent="0.25">
      <c r="A9" s="1" t="s">
        <v>17</v>
      </c>
      <c r="B9" s="14">
        <v>72334</v>
      </c>
      <c r="C9" s="13">
        <v>0</v>
      </c>
      <c r="D9" s="13">
        <f t="shared" si="0"/>
        <v>72334</v>
      </c>
      <c r="F9" s="19"/>
      <c r="G9" s="3"/>
      <c r="H9" s="20"/>
    </row>
    <row r="10" spans="1:8" x14ac:dyDescent="0.25">
      <c r="A10" s="1" t="s">
        <v>18</v>
      </c>
      <c r="B10" s="14">
        <v>7112</v>
      </c>
      <c r="C10" s="13">
        <v>0</v>
      </c>
      <c r="D10" s="13">
        <f t="shared" si="0"/>
        <v>7112</v>
      </c>
      <c r="F10" s="19"/>
      <c r="G10" s="3"/>
      <c r="H10" s="20"/>
    </row>
    <row r="11" spans="1:8" x14ac:dyDescent="0.25">
      <c r="A11" s="1"/>
      <c r="B11" s="14"/>
      <c r="C11" s="13">
        <v>0</v>
      </c>
      <c r="D11" s="13">
        <f t="shared" si="0"/>
        <v>0</v>
      </c>
      <c r="F11" s="19"/>
      <c r="G11" s="3"/>
      <c r="H11" s="20"/>
    </row>
    <row r="12" spans="1:8" x14ac:dyDescent="0.25">
      <c r="A12" s="1"/>
      <c r="B12" s="14"/>
      <c r="C12" s="13">
        <v>0</v>
      </c>
      <c r="D12" s="13">
        <f t="shared" si="0"/>
        <v>0</v>
      </c>
      <c r="F12" s="19"/>
      <c r="G12" s="3"/>
      <c r="H12" s="20"/>
    </row>
    <row r="13" spans="1:8" x14ac:dyDescent="0.25">
      <c r="A13" s="1"/>
      <c r="B13" s="14"/>
      <c r="C13" s="13">
        <v>0</v>
      </c>
      <c r="D13" s="13">
        <f t="shared" si="0"/>
        <v>0</v>
      </c>
      <c r="F13" s="19"/>
      <c r="G13" s="3"/>
      <c r="H13" s="20"/>
    </row>
    <row r="14" spans="1:8" x14ac:dyDescent="0.25">
      <c r="A14" s="1"/>
      <c r="B14" s="14"/>
      <c r="C14" s="13">
        <v>0</v>
      </c>
      <c r="D14" s="13">
        <f t="shared" si="0"/>
        <v>0</v>
      </c>
      <c r="F14" s="19"/>
      <c r="G14" s="3"/>
      <c r="H14" s="20"/>
    </row>
    <row r="15" spans="1:8" x14ac:dyDescent="0.25">
      <c r="A15" s="1"/>
      <c r="B15" s="14"/>
      <c r="C15" s="13">
        <v>0</v>
      </c>
      <c r="D15" s="13">
        <f t="shared" si="0"/>
        <v>0</v>
      </c>
      <c r="F15" s="19"/>
      <c r="G15" s="3"/>
      <c r="H15" s="20"/>
    </row>
    <row r="16" spans="1:8" x14ac:dyDescent="0.25">
      <c r="A16" s="1"/>
      <c r="B16" s="14"/>
      <c r="C16" s="13">
        <v>0</v>
      </c>
      <c r="D16" s="13">
        <f t="shared" si="0"/>
        <v>0</v>
      </c>
      <c r="F16" s="19"/>
      <c r="G16" s="3"/>
      <c r="H16" s="20"/>
    </row>
    <row r="17" spans="1:8" x14ac:dyDescent="0.25">
      <c r="A17" s="1"/>
      <c r="B17" s="14"/>
      <c r="C17" s="13">
        <v>0</v>
      </c>
      <c r="D17" s="13">
        <f t="shared" si="0"/>
        <v>0</v>
      </c>
      <c r="F17" s="19"/>
      <c r="G17" s="3"/>
      <c r="H17" s="20"/>
    </row>
    <row r="18" spans="1:8" x14ac:dyDescent="0.25">
      <c r="A18" s="1"/>
      <c r="B18" s="14"/>
      <c r="C18" s="13">
        <v>0</v>
      </c>
      <c r="D18" s="13">
        <f t="shared" si="0"/>
        <v>0</v>
      </c>
      <c r="F18" s="19"/>
      <c r="G18" s="3"/>
      <c r="H18" s="20"/>
    </row>
    <row r="19" spans="1:8" x14ac:dyDescent="0.25">
      <c r="A19" s="1"/>
      <c r="B19" s="14"/>
      <c r="C19" s="13">
        <v>0</v>
      </c>
      <c r="D19" s="13">
        <f t="shared" si="0"/>
        <v>0</v>
      </c>
      <c r="F19" s="19"/>
      <c r="G19" s="3"/>
      <c r="H19" s="20"/>
    </row>
    <row r="20" spans="1:8" x14ac:dyDescent="0.25">
      <c r="A20" s="1"/>
      <c r="B20" s="14"/>
      <c r="C20" s="13">
        <v>0</v>
      </c>
      <c r="D20" s="13">
        <f t="shared" si="0"/>
        <v>0</v>
      </c>
      <c r="F20" s="19"/>
      <c r="G20" s="3"/>
      <c r="H20" s="20"/>
    </row>
    <row r="21" spans="1:8" x14ac:dyDescent="0.25">
      <c r="A21" s="1"/>
      <c r="B21" s="14"/>
      <c r="C21" s="13">
        <v>0</v>
      </c>
      <c r="D21" s="13">
        <f t="shared" si="0"/>
        <v>0</v>
      </c>
      <c r="F21" s="19"/>
      <c r="G21" s="3"/>
      <c r="H21" s="20"/>
    </row>
    <row r="22" spans="1:8" x14ac:dyDescent="0.25">
      <c r="A22" s="1"/>
      <c r="B22" s="14"/>
      <c r="C22" s="13">
        <v>0</v>
      </c>
      <c r="D22" s="13">
        <f t="shared" si="0"/>
        <v>0</v>
      </c>
      <c r="F22" s="19"/>
      <c r="G22" s="3"/>
      <c r="H22" s="20"/>
    </row>
    <row r="23" spans="1:8" x14ac:dyDescent="0.25">
      <c r="A23" s="1"/>
      <c r="B23" s="14"/>
      <c r="C23" s="13">
        <v>0</v>
      </c>
      <c r="D23" s="13">
        <f t="shared" si="0"/>
        <v>0</v>
      </c>
      <c r="F23" s="19"/>
      <c r="G23" s="3"/>
      <c r="H23" s="20"/>
    </row>
    <row r="24" spans="1:8" x14ac:dyDescent="0.25">
      <c r="A24" s="1"/>
      <c r="B24" s="14"/>
      <c r="C24" s="13">
        <v>0</v>
      </c>
      <c r="D24" s="13">
        <f t="shared" si="0"/>
        <v>0</v>
      </c>
      <c r="F24" s="19"/>
      <c r="G24" s="3"/>
      <c r="H24" s="20"/>
    </row>
    <row r="25" spans="1:8" ht="15.75" thickBot="1" x14ac:dyDescent="0.3">
      <c r="A25" s="16"/>
      <c r="B25" s="17">
        <f>SUM(B2:B24)</f>
        <v>3088247</v>
      </c>
      <c r="C25" s="17">
        <f>SUM(C2:C24)</f>
        <v>0</v>
      </c>
      <c r="D25" s="17">
        <f>SUM(D2:D24)</f>
        <v>3088247</v>
      </c>
    </row>
  </sheetData>
  <autoFilter ref="A1:D1" xr:uid="{00000000-0001-0000-0100-000000000000}"/>
  <sortState xmlns:xlrd2="http://schemas.microsoft.com/office/spreadsheetml/2017/richdata2" ref="A2:D24">
    <sortCondition ref="A2:A24"/>
  </sortState>
  <pageMargins left="0.27" right="0.17" top="0.18" bottom="0.35" header="0.17" footer="0.17"/>
  <pageSetup scale="88" orientation="portrait" r:id="rId1"/>
  <headerFooter>
    <oddFooter>&amp;R&amp;9&amp;Z&amp;F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441228-7001-4B64-94D9-603A9D2EC7DA}"/>
</file>

<file path=customXml/itemProps2.xml><?xml version="1.0" encoding="utf-8"?>
<ds:datastoreItem xmlns:ds="http://schemas.openxmlformats.org/officeDocument/2006/customXml" ds:itemID="{F35328A5-7C23-4FC2-A13F-19A7C1E3BEC6}"/>
</file>

<file path=customXml/itemProps3.xml><?xml version="1.0" encoding="utf-8"?>
<ds:datastoreItem xmlns:ds="http://schemas.openxmlformats.org/officeDocument/2006/customXml" ds:itemID="{7EEF7CE5-9346-4DBA-8C11-A409137030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Aldam Ryan</cp:lastModifiedBy>
  <cp:lastPrinted>2021-05-19T19:04:31Z</cp:lastPrinted>
  <dcterms:created xsi:type="dcterms:W3CDTF">2018-10-17T18:56:49Z</dcterms:created>
  <dcterms:modified xsi:type="dcterms:W3CDTF">2023-10-04T12:54:16Z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