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PEGASUS-SERVER\Users\Public\Quabbin\Cost report\2022 Medicaid Cost Report\HCF-1\"/>
    </mc:Choice>
  </mc:AlternateContent>
  <xr:revisionPtr revIDLastSave="0" documentId="8_{6920AC7A-D0BE-4D6E-9895-9C66253C376D}" xr6:coauthVersionLast="47" xr6:coauthVersionMax="47" xr10:uidLastSave="{00000000-0000-0000-0000-000000000000}"/>
  <bookViews>
    <workbookView xWindow="28680" yWindow="-795" windowWidth="29040" windowHeight="15720" xr2:uid="{00000000-000D-0000-FFFF-FFFF00000000}"/>
  </bookViews>
  <sheets>
    <sheet name="Footnotes" sheetId="1" r:id="rId1"/>
    <sheet name="Sheet1" sheetId="2" r:id="rId2"/>
  </sheets>
  <definedNames>
    <definedName name="_1Print_Area">#REF!</definedName>
    <definedName name="ffff" hidden="1">{#N/A,#N/A,FALSE,"i";#N/A,#N/A,FALSE,"1";#N/A,#N/A,FALSE,"2";#N/A,#N/A,FALSE,"3";#N/A,#N/A,FALSE,"4";#N/A,#N/A,FALSE,"5"}</definedName>
    <definedName name="wrn.Accounts._.Receivable." hidden="1">{#N/A,#N/A,FALSE,"Accounts receivable";#N/A,#N/A,FALSE,"Allowance calculation";#N/A,#N/A,FALSE,"Subsequent receipts testing"}</definedName>
    <definedName name="wrn.all." hidden="1">{#N/A,#N/A,FALSE,"i";#N/A,#N/A,FALSE,"1";#N/A,#N/A,FALSE,"2";#N/A,#N/A,FALSE,"4";#N/A,#N/A,FALSE,"3";#N/A,#N/A,FALSE,"5";#N/A,#N/A,FALSE,"6";#N/A,#N/A,FALSE,"5a";#N/A,#N/A,FALSE,"5B";#N/A,#N/A,FALSE,"7";#N/A,#N/A,FALSE,"8";#N/A,#N/A,FALSE,"9";#N/A,#N/A,FALSE,"10";#N/A,#N/A,FALSE,"11";#N/A,#N/A,FALSE,"12";#N/A,#N/A,FALSE,"13";#N/A,#N/A,FALSE,"15";#N/A,#N/A,FALSE,"14";#N/A,#N/A,FALSE,"16";#N/A,#N/A,FALSE,"16a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35 (BAD DEBT)";#N/A,#N/A,FALSE,"36 (Baddebt) (2)"}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PSR." hidden="1">{#N/A,#N/A,FALSE,"PART A";#N/A,#N/A,FALSE,"PART B";#N/A,#N/A,FALSE,"PSR";#N/A,#N/A,FALSE,"HLT"}</definedName>
    <definedName name="wrn.Rate._.96." hidden="1">{#N/A,#N/A,FALSE,"Rate Calc 1996";#N/A,#N/A,FALSE,"FINANCING CONTRIBUTION";#N/A,#N/A,FALSE,"CAPITAL ALLOWANCE"}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9" i="2"/>
  <c r="D8" i="2"/>
  <c r="D7" i="2"/>
  <c r="D6" i="2"/>
  <c r="D5" i="2"/>
  <c r="D4" i="2"/>
  <c r="D3" i="2"/>
  <c r="D2" i="2"/>
  <c r="D32" i="2" s="1"/>
</calcChain>
</file>

<file path=xl/sharedStrings.xml><?xml version="1.0" encoding="utf-8"?>
<sst xmlns="http://schemas.openxmlformats.org/spreadsheetml/2006/main" count="66" uniqueCount="47">
  <si>
    <t>Schedule 1 Line 3.14 TYPE OF ACCOUNTING SERVICES</t>
  </si>
  <si>
    <t>other non-attest services.  As such, we will upload the trial balance and account</t>
  </si>
  <si>
    <t>groupings report in support of the cost report.</t>
  </si>
  <si>
    <t>We consider the preparation of this SNF-CR cost report to be</t>
  </si>
  <si>
    <t>Schedule 3 Employee Benefits</t>
  </si>
  <si>
    <t>are allocated based upon total salaries and wages,by department</t>
  </si>
  <si>
    <t xml:space="preserve">Employee benefits, including Group Life, Medical, Payroll Taxes and Workers Comp,  </t>
  </si>
  <si>
    <t>SCHEDULE 12: Footnotes &amp; Other Disclosures</t>
  </si>
  <si>
    <t>Schedule 2 Line 1.15 Other Payer Revenue</t>
  </si>
  <si>
    <t>This is Hospice revenue</t>
  </si>
  <si>
    <t>7841.70</t>
  </si>
  <si>
    <t>7842.70</t>
  </si>
  <si>
    <t>7842.72</t>
  </si>
  <si>
    <t>7843.70</t>
  </si>
  <si>
    <t>7843.72</t>
  </si>
  <si>
    <t>Salaries - Respiratory Therapy</t>
  </si>
  <si>
    <t>Salaries - Registered Physical Therapy</t>
  </si>
  <si>
    <t>Salaries - Licensed Physical Therapy Assistant</t>
  </si>
  <si>
    <t>Salaries - Registered Occupational Therapist</t>
  </si>
  <si>
    <t>Salaries - Licensed Occupational Therapy Assistant</t>
  </si>
  <si>
    <t>Schedule 3, Line 3.1000</t>
  </si>
  <si>
    <t>Sch 2</t>
  </si>
  <si>
    <t>Respiratory Therapy Group Life/Health</t>
  </si>
  <si>
    <t>Registered Physical Therapy Group Life/Health</t>
  </si>
  <si>
    <t>Licensed Physical Therapy Assistant Group Life/Health</t>
  </si>
  <si>
    <t>Registered Occupational Therapist Group Life/Health</t>
  </si>
  <si>
    <t>Licensed Occupational Therapy Assistant Group Life/Health</t>
  </si>
  <si>
    <t>Respiratory Therapy Pension</t>
  </si>
  <si>
    <t>Registered Physical Therapy Pension</t>
  </si>
  <si>
    <t>Licensed Physical Therapy Assistant Pension</t>
  </si>
  <si>
    <t>Registered Occupational Therapist Pension</t>
  </si>
  <si>
    <t>Licensed Occupational Therapy Assistant Pension</t>
  </si>
  <si>
    <t>Respiratory Therapy Benefits Other</t>
  </si>
  <si>
    <t>Registered Physical Therapy Benefits Other</t>
  </si>
  <si>
    <t>Licensed Physical Therapy Assistant Benefits Other</t>
  </si>
  <si>
    <t>Registered Occupational Therapist Benefits Other</t>
  </si>
  <si>
    <t>Licensed Occupational Therapy Assistant Benefits Other</t>
  </si>
  <si>
    <t>Respiratory Therapy Payroll Taxes</t>
  </si>
  <si>
    <t>Registered Physical Therapy Payroll Taxes</t>
  </si>
  <si>
    <t>Licensed Physical Therapy Assistant Payroll Taxes</t>
  </si>
  <si>
    <t>Registered Occupational Therapist Payroll Taxes</t>
  </si>
  <si>
    <t>Licensed Occupational Therapy Assistant Payroll Taxes</t>
  </si>
  <si>
    <t>Respiratory Therapy Workers Comp</t>
  </si>
  <si>
    <t>Registered Physical Therapy Workers Comp</t>
  </si>
  <si>
    <t>Licensed Physical Therapy Assistant Workers Comp</t>
  </si>
  <si>
    <t>Registered Occupational Therapist Workers Comp</t>
  </si>
  <si>
    <t>Licensed Occupational Therapy Assistant Workers 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</si>
</sst>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5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9" fontId="5" fillId="0" borderId="1" xfId="0" applyNumberFormat="1" applyFont="1" applyBorder="1" applyAlignment="1">
      <alignment horizontal="center"/>
    </xf>
    <xf numFmtId="44" fontId="1" fillId="0" borderId="0" xfId="0" applyNumberFormat="1" applyFont="1"/>
    <xf numFmtId="0" fontId="6" fillId="0" borderId="2" xfId="0" applyFont="1" applyBorder="1"/>
    <xf numFmtId="49" fontId="6" fillId="0" borderId="3" xfId="0" applyNumberFormat="1" applyFont="1" applyBorder="1"/>
    <xf numFmtId="0" fontId="6" fillId="0" borderId="4" xfId="0" applyFont="1" applyBorder="1"/>
    <xf numFmtId="164" fontId="6" fillId="2" borderId="1" xfId="0" applyNumberFormat="1" applyFont="1" applyFill="1" applyBorder="1"/>
    <xf numFmtId="0" fontId="5" fillId="0" borderId="1" xfId="0" applyFont="1" applyBorder="1"/>
    <xf numFmtId="49" fontId="7" fillId="0" borderId="1" xfId="0" applyNumberFormat="1" applyFont="1" applyBorder="1"/>
    <xf numFmtId="164" fontId="5" fillId="0" borderId="5" xfId="0" applyNumberFormat="1" applyFont="1" applyBorder="1"/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workbookViewId="0">
      <selection activeCell="A17" sqref="A17:XFD28"/>
    </sheetView>
  </sheetViews>
  <sheetFormatPr defaultRowHeight="15" x14ac:dyDescent="0.25"/>
  <cols>
    <col min="1" max="1" width="16" customWidth="1"/>
    <col min="2" max="2" width="29" customWidth="1"/>
    <col min="3" max="3" width="17.42578125" customWidth="1"/>
    <col min="4" max="4" width="2.7109375" customWidth="1"/>
    <col min="5" max="5" width="13.28515625" bestFit="1" customWidth="1"/>
    <col min="6" max="6" width="1.28515625" customWidth="1"/>
    <col min="7" max="7" width="13.5703125" customWidth="1"/>
    <col min="8" max="8" width="1.140625" customWidth="1"/>
    <col min="9" max="9" width="12.140625" customWidth="1"/>
    <col min="10" max="10" width="1.7109375" customWidth="1"/>
    <col min="11" max="12" width="11.5703125" bestFit="1" customWidth="1"/>
  </cols>
  <sheetData>
    <row r="1" spans="1:8" ht="18.75" x14ac:dyDescent="0.3">
      <c r="A1" s="16"/>
      <c r="B1" s="17"/>
      <c r="C1" s="17"/>
      <c r="D1" s="17"/>
      <c r="E1" s="17"/>
      <c r="F1" s="17"/>
      <c r="G1" s="17"/>
      <c r="H1" s="1"/>
    </row>
    <row r="3" spans="1:8" s="3" customFormat="1" ht="18.75" customHeight="1" x14ac:dyDescent="0.3">
      <c r="A3" s="2" t="s">
        <v>7</v>
      </c>
    </row>
    <row r="4" spans="1:8" x14ac:dyDescent="0.25">
      <c r="A4" s="4"/>
    </row>
    <row r="6" spans="1:8" x14ac:dyDescent="0.25">
      <c r="A6" s="4" t="s">
        <v>0</v>
      </c>
    </row>
    <row r="7" spans="1:8" x14ac:dyDescent="0.25">
      <c r="B7" t="s">
        <v>3</v>
      </c>
    </row>
    <row r="8" spans="1:8" x14ac:dyDescent="0.25">
      <c r="B8" t="s">
        <v>1</v>
      </c>
    </row>
    <row r="9" spans="1:8" x14ac:dyDescent="0.25">
      <c r="A9" s="4"/>
      <c r="B9" t="s">
        <v>2</v>
      </c>
    </row>
    <row r="11" spans="1:8" s="4" customFormat="1" x14ac:dyDescent="0.25"/>
    <row r="12" spans="1:8" x14ac:dyDescent="0.25">
      <c r="A12" s="4" t="s">
        <v>4</v>
      </c>
    </row>
    <row r="13" spans="1:8" x14ac:dyDescent="0.25">
      <c r="B13" t="s">
        <v>6</v>
      </c>
    </row>
    <row r="14" spans="1:8" x14ac:dyDescent="0.25">
      <c r="A14" s="4"/>
      <c r="B14" t="s">
        <v>5</v>
      </c>
    </row>
    <row r="15" spans="1:8" s="4" customFormat="1" x14ac:dyDescent="0.25">
      <c r="B15"/>
    </row>
    <row r="16" spans="1:8" s="4" customFormat="1" x14ac:dyDescent="0.25"/>
    <row r="19" spans="1:3" x14ac:dyDescent="0.25">
      <c r="C19" s="6"/>
    </row>
    <row r="20" spans="1:3" x14ac:dyDescent="0.25">
      <c r="A20" s="4" t="s">
        <v>8</v>
      </c>
    </row>
    <row r="21" spans="1:3" x14ac:dyDescent="0.25">
      <c r="B21" t="s">
        <v>9</v>
      </c>
    </row>
  </sheetData>
  <mergeCells count="1">
    <mergeCell ref="A1:G1"/>
  </mergeCells>
  <pageMargins left="0.7" right="0.7" top="0.75" bottom="0.75" header="0.3" footer="0.3"/>
  <pageSetup scale="93" orientation="landscape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55994-5BBC-46C0-B01F-93487B14448A}">
  <dimension ref="A1:D32"/>
  <sheetViews>
    <sheetView topLeftCell="A3" workbookViewId="0">
      <selection activeCell="D33" sqref="D33"/>
    </sheetView>
  </sheetViews>
  <sheetFormatPr defaultColWidth="9.28515625" defaultRowHeight="15" x14ac:dyDescent="0.25"/>
  <cols>
    <col min="1" max="1" width="23.140625" bestFit="1" customWidth="1"/>
    <col min="3" max="3" width="51.7109375" bestFit="1" customWidth="1"/>
    <col min="4" max="4" width="9" bestFit="1" customWidth="1"/>
  </cols>
  <sheetData>
    <row r="1" spans="1:4" x14ac:dyDescent="0.25">
      <c r="A1" s="7" t="s">
        <v>20</v>
      </c>
      <c r="B1" s="8"/>
      <c r="C1" s="9"/>
      <c r="D1" s="10"/>
    </row>
    <row r="2" spans="1:4" x14ac:dyDescent="0.25">
      <c r="A2" s="5" t="s">
        <v>10</v>
      </c>
      <c r="B2" s="11"/>
      <c r="C2" s="12" t="s">
        <v>15</v>
      </c>
      <c r="D2" s="13">
        <f>9230</f>
        <v>9230</v>
      </c>
    </row>
    <row r="3" spans="1:4" x14ac:dyDescent="0.25">
      <c r="A3" s="5" t="s">
        <v>11</v>
      </c>
      <c r="B3" s="11"/>
      <c r="C3" s="12" t="s">
        <v>16</v>
      </c>
      <c r="D3" s="13">
        <f>34719</f>
        <v>34719</v>
      </c>
    </row>
    <row r="4" spans="1:4" x14ac:dyDescent="0.25">
      <c r="A4" s="5" t="s">
        <v>12</v>
      </c>
      <c r="B4" s="11"/>
      <c r="C4" s="12" t="s">
        <v>17</v>
      </c>
      <c r="D4" s="13">
        <f>24311</f>
        <v>24311</v>
      </c>
    </row>
    <row r="5" spans="1:4" x14ac:dyDescent="0.25">
      <c r="A5" s="5" t="s">
        <v>13</v>
      </c>
      <c r="B5" s="11"/>
      <c r="C5" s="12" t="s">
        <v>18</v>
      </c>
      <c r="D5" s="13">
        <f>32155</f>
        <v>32155</v>
      </c>
    </row>
    <row r="6" spans="1:4" x14ac:dyDescent="0.25">
      <c r="A6" s="5" t="s">
        <v>14</v>
      </c>
      <c r="B6" s="11"/>
      <c r="C6" s="12" t="s">
        <v>19</v>
      </c>
      <c r="D6" s="13">
        <f>60713</f>
        <v>60713</v>
      </c>
    </row>
    <row r="7" spans="1:4" x14ac:dyDescent="0.25">
      <c r="A7" s="14" t="s">
        <v>21</v>
      </c>
      <c r="B7" s="11"/>
      <c r="C7" s="12" t="s">
        <v>22</v>
      </c>
      <c r="D7" s="13">
        <f>244</f>
        <v>244</v>
      </c>
    </row>
    <row r="8" spans="1:4" x14ac:dyDescent="0.25">
      <c r="A8" s="14" t="s">
        <v>21</v>
      </c>
      <c r="B8" s="11"/>
      <c r="C8" s="12" t="s">
        <v>23</v>
      </c>
      <c r="D8" s="13">
        <f>917</f>
        <v>917</v>
      </c>
    </row>
    <row r="9" spans="1:4" x14ac:dyDescent="0.25">
      <c r="A9" s="14" t="s">
        <v>21</v>
      </c>
      <c r="B9" s="11"/>
      <c r="C9" s="12" t="s">
        <v>24</v>
      </c>
      <c r="D9" s="13">
        <f>642</f>
        <v>642</v>
      </c>
    </row>
    <row r="10" spans="1:4" x14ac:dyDescent="0.25">
      <c r="A10" s="14" t="s">
        <v>21</v>
      </c>
      <c r="B10" s="11"/>
      <c r="C10" s="12" t="s">
        <v>25</v>
      </c>
      <c r="D10" s="13">
        <v>849</v>
      </c>
    </row>
    <row r="11" spans="1:4" x14ac:dyDescent="0.25">
      <c r="A11" s="14" t="s">
        <v>21</v>
      </c>
      <c r="B11" s="11"/>
      <c r="C11" s="12" t="s">
        <v>26</v>
      </c>
      <c r="D11" s="13">
        <v>1603</v>
      </c>
    </row>
    <row r="12" spans="1:4" x14ac:dyDescent="0.25">
      <c r="A12" s="5"/>
      <c r="B12" s="11"/>
      <c r="C12" s="12" t="s">
        <v>27</v>
      </c>
      <c r="D12" s="13">
        <v>0</v>
      </c>
    </row>
    <row r="13" spans="1:4" x14ac:dyDescent="0.25">
      <c r="A13" s="5"/>
      <c r="B13" s="11"/>
      <c r="C13" s="12" t="s">
        <v>28</v>
      </c>
      <c r="D13" s="13">
        <v>0</v>
      </c>
    </row>
    <row r="14" spans="1:4" x14ac:dyDescent="0.25">
      <c r="A14" s="5"/>
      <c r="B14" s="11"/>
      <c r="C14" s="12" t="s">
        <v>29</v>
      </c>
      <c r="D14" s="13">
        <v>0</v>
      </c>
    </row>
    <row r="15" spans="1:4" x14ac:dyDescent="0.25">
      <c r="A15" s="5"/>
      <c r="B15" s="11"/>
      <c r="C15" s="12" t="s">
        <v>30</v>
      </c>
      <c r="D15" s="13">
        <v>0</v>
      </c>
    </row>
    <row r="16" spans="1:4" x14ac:dyDescent="0.25">
      <c r="A16" s="5"/>
      <c r="B16" s="11"/>
      <c r="C16" s="12" t="s">
        <v>31</v>
      </c>
      <c r="D16" s="13">
        <v>0</v>
      </c>
    </row>
    <row r="17" spans="1:4" x14ac:dyDescent="0.25">
      <c r="A17" s="14" t="s">
        <v>21</v>
      </c>
      <c r="B17" s="11"/>
      <c r="C17" s="12" t="s">
        <v>32</v>
      </c>
      <c r="D17" s="13">
        <f>226</f>
        <v>226</v>
      </c>
    </row>
    <row r="18" spans="1:4" x14ac:dyDescent="0.25">
      <c r="A18" s="14" t="s">
        <v>21</v>
      </c>
      <c r="B18" s="11"/>
      <c r="C18" s="12" t="s">
        <v>33</v>
      </c>
      <c r="D18" s="13">
        <f>849</f>
        <v>849</v>
      </c>
    </row>
    <row r="19" spans="1:4" x14ac:dyDescent="0.25">
      <c r="A19" s="14" t="s">
        <v>21</v>
      </c>
      <c r="B19" s="11"/>
      <c r="C19" s="12" t="s">
        <v>34</v>
      </c>
      <c r="D19" s="13">
        <f>594</f>
        <v>594</v>
      </c>
    </row>
    <row r="20" spans="1:4" x14ac:dyDescent="0.25">
      <c r="A20" s="14" t="s">
        <v>21</v>
      </c>
      <c r="B20" s="11"/>
      <c r="C20" s="12" t="s">
        <v>35</v>
      </c>
      <c r="D20" s="13">
        <f>786</f>
        <v>786</v>
      </c>
    </row>
    <row r="21" spans="1:4" x14ac:dyDescent="0.25">
      <c r="A21" s="14" t="s">
        <v>21</v>
      </c>
      <c r="B21" s="11"/>
      <c r="C21" s="12" t="s">
        <v>36</v>
      </c>
      <c r="D21" s="13">
        <f>1484</f>
        <v>1484</v>
      </c>
    </row>
    <row r="22" spans="1:4" x14ac:dyDescent="0.25">
      <c r="A22" s="14" t="s">
        <v>21</v>
      </c>
      <c r="B22" s="11"/>
      <c r="C22" s="12" t="s">
        <v>37</v>
      </c>
      <c r="D22" s="13">
        <f>819</f>
        <v>819</v>
      </c>
    </row>
    <row r="23" spans="1:4" x14ac:dyDescent="0.25">
      <c r="A23" s="14" t="s">
        <v>21</v>
      </c>
      <c r="B23" s="11"/>
      <c r="C23" s="12" t="s">
        <v>38</v>
      </c>
      <c r="D23" s="13">
        <f>3081</f>
        <v>3081</v>
      </c>
    </row>
    <row r="24" spans="1:4" x14ac:dyDescent="0.25">
      <c r="A24" s="14" t="s">
        <v>21</v>
      </c>
      <c r="B24" s="11"/>
      <c r="C24" s="12" t="s">
        <v>39</v>
      </c>
      <c r="D24" s="13">
        <f>2157</f>
        <v>2157</v>
      </c>
    </row>
    <row r="25" spans="1:4" x14ac:dyDescent="0.25">
      <c r="A25" s="14" t="s">
        <v>21</v>
      </c>
      <c r="B25" s="11"/>
      <c r="C25" s="12" t="s">
        <v>40</v>
      </c>
      <c r="D25" s="13">
        <f>2853</f>
        <v>2853</v>
      </c>
    </row>
    <row r="26" spans="1:4" x14ac:dyDescent="0.25">
      <c r="A26" s="14" t="s">
        <v>21</v>
      </c>
      <c r="B26" s="11"/>
      <c r="C26" s="12" t="s">
        <v>41</v>
      </c>
      <c r="D26" s="13">
        <f>5387</f>
        <v>5387</v>
      </c>
    </row>
    <row r="27" spans="1:4" x14ac:dyDescent="0.25">
      <c r="A27" s="14" t="s">
        <v>21</v>
      </c>
      <c r="B27" s="11"/>
      <c r="C27" s="12" t="s">
        <v>42</v>
      </c>
      <c r="D27" s="13">
        <f>140</f>
        <v>140</v>
      </c>
    </row>
    <row r="28" spans="1:4" x14ac:dyDescent="0.25">
      <c r="A28" s="14" t="s">
        <v>21</v>
      </c>
      <c r="B28" s="11"/>
      <c r="C28" s="12" t="s">
        <v>43</v>
      </c>
      <c r="D28" s="13">
        <f>525</f>
        <v>525</v>
      </c>
    </row>
    <row r="29" spans="1:4" x14ac:dyDescent="0.25">
      <c r="A29" s="14" t="s">
        <v>21</v>
      </c>
      <c r="B29" s="11"/>
      <c r="C29" s="12" t="s">
        <v>44</v>
      </c>
      <c r="D29" s="13">
        <f>368</f>
        <v>368</v>
      </c>
    </row>
    <row r="30" spans="1:4" x14ac:dyDescent="0.25">
      <c r="A30" s="14" t="s">
        <v>21</v>
      </c>
      <c r="B30" s="11"/>
      <c r="C30" s="12" t="s">
        <v>45</v>
      </c>
      <c r="D30" s="13">
        <f>486</f>
        <v>486</v>
      </c>
    </row>
    <row r="31" spans="1:4" x14ac:dyDescent="0.25">
      <c r="A31" s="14" t="s">
        <v>21</v>
      </c>
      <c r="B31" s="11"/>
      <c r="C31" s="12" t="s">
        <v>46</v>
      </c>
      <c r="D31" s="13">
        <f>918</f>
        <v>918</v>
      </c>
    </row>
    <row r="32" spans="1:4" x14ac:dyDescent="0.25">
      <c r="D32" s="15">
        <f>SUM(D2:D31)</f>
        <v>186056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E2B7C8-6873-4E96-92D8-07DCE029613C}"/>
</file>

<file path=customXml/itemProps2.xml><?xml version="1.0" encoding="utf-8"?>
<ds:datastoreItem xmlns:ds="http://schemas.openxmlformats.org/officeDocument/2006/customXml" ds:itemID="{BAC58582-0B4A-405B-BB1A-4467F5391D06}"/>
</file>

<file path=customXml/itemProps3.xml><?xml version="1.0" encoding="utf-8"?>
<ds:datastoreItem xmlns:ds="http://schemas.openxmlformats.org/officeDocument/2006/customXml" ds:itemID="{1A64C5C4-147F-4E22-A766-8A30C2D46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Footnotes</vt:lpstr>
      <vt:lpstr>Sheet1</vt:lpstr>
    </vt:vector>
  </TitlesOfParts>
  <Company>CLA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rmacneil</dc:creator>
  <cp:lastModifiedBy>Theresa Horky</cp:lastModifiedBy>
  <cp:lastPrinted>2023-10-13T17:54:31Z</cp:lastPrinted>
  <dcterms:created xsi:type="dcterms:W3CDTF">2020-08-05T16:14:13Z</dcterms:created>
  <dcterms:modified xsi:type="dcterms:W3CDTF">2023-11-21T17:05:04Z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