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B7FCBED3-6FB0-4762-9C10-C8EFEF821DE8}\"/>
    </mc:Choice>
  </mc:AlternateContent>
  <xr:revisionPtr revIDLastSave="0" documentId="13_ncr:1_{0C89378F-8AC7-4F82-8465-05ED5225D7D4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4" l="1"/>
  <c r="D58" i="4"/>
  <c r="D61" i="4"/>
  <c r="D39" i="4"/>
  <c r="D72" i="4"/>
  <c r="D63" i="4"/>
  <c r="D70" i="4"/>
  <c r="D65" i="4"/>
  <c r="D69" i="4"/>
  <c r="D13" i="4"/>
  <c r="D53" i="4"/>
  <c r="D73" i="4"/>
  <c r="D62" i="4"/>
  <c r="D17" i="4"/>
  <c r="D14" i="4"/>
  <c r="D43" i="4"/>
  <c r="D60" i="4"/>
  <c r="D32" i="4"/>
  <c r="D19" i="4"/>
  <c r="D34" i="4"/>
  <c r="D36" i="4"/>
  <c r="D79" i="4"/>
  <c r="D83" i="4"/>
  <c r="D25" i="4"/>
  <c r="D75" i="4"/>
  <c r="D81" i="4"/>
  <c r="D56" i="4"/>
  <c r="D11" i="4"/>
  <c r="D15" i="4"/>
  <c r="D12" i="4"/>
  <c r="D33" i="4"/>
  <c r="D37" i="4"/>
  <c r="D28" i="4"/>
  <c r="D86" i="4"/>
  <c r="D74" i="4"/>
  <c r="D10" i="4"/>
  <c r="D5" i="4"/>
  <c r="D68" i="4"/>
  <c r="D77" i="4"/>
  <c r="D71" i="4"/>
  <c r="D40" i="4"/>
  <c r="D21" i="4"/>
  <c r="D82" i="4"/>
  <c r="D76" i="4"/>
  <c r="D78" i="4"/>
  <c r="D23" i="4"/>
  <c r="D8" i="4"/>
  <c r="D84" i="4"/>
  <c r="D31" i="4"/>
  <c r="D6" i="4"/>
  <c r="D38" i="4"/>
  <c r="D20" i="4"/>
  <c r="D59" i="4"/>
  <c r="D24" i="4"/>
  <c r="D49" i="4"/>
  <c r="D30" i="4"/>
  <c r="D29" i="4"/>
  <c r="D55" i="4"/>
  <c r="D18" i="4"/>
  <c r="D9" i="4"/>
  <c r="D44" i="4"/>
  <c r="D46" i="4"/>
  <c r="D4" i="4"/>
  <c r="D85" i="4"/>
  <c r="D35" i="4"/>
  <c r="D26" i="4"/>
  <c r="D7" i="4"/>
  <c r="D50" i="4"/>
  <c r="D27" i="4"/>
  <c r="D66" i="4"/>
  <c r="D16" i="4"/>
  <c r="D41" i="4"/>
  <c r="D52" i="4"/>
  <c r="D67" i="4"/>
  <c r="D80" i="4"/>
  <c r="D47" i="4"/>
  <c r="D87" i="4"/>
  <c r="D22" i="4"/>
  <c r="D54" i="4" l="1"/>
  <c r="D48" i="4"/>
  <c r="D57" i="4"/>
  <c r="D51" i="4"/>
  <c r="D42" i="4"/>
  <c r="D45" i="4"/>
  <c r="D64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<sst xmlns="http://schemas.openxmlformats.org/spreadsheetml/2006/main" count="540" uniqueCount="185">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</sst>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0" fillId="0" borderId="1" xfId="0" applyNumberForma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vertical="center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165" fontId="2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16" sqref="D1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f>ROUND([1]!TBLink("TB-REAL ESTATE ENTITY","FINAL[7]","SCH 2A|3510.1","19","2"),2)</f>
        <v>-962407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f>ROUND([1]!TBLink("TB-REAL ESTATE ENTITY","FINAL[7]","SCH 2A|3510.2","19","2"),2)</f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f>ROUND([1]!TBLink("TB-REAL ESTATE ENTITY","FINAL[7]","SCH 2A|3520.0","19","2"),2)</f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f>ROUND([1]!TBLink("TB-REAL ESTATE ENTITY","FINAL[7]","SCH 2A|3530.0","19","2"),2)</f>
        <v>-180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f>ROUND([1]!TBLink("TB-REAL ESTATE ENTITY","FINAL[7]","SCH 2A|3540.0","19","2"),2)</f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f>ROUND([1]!TBLink("TB-REAL ESTATE ENTITY","FINAL[7]","SCH 2B|9550.0","19","2"),2)</f>
        <v>66667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f>ROUND([1]!TBLink("TB-REAL ESTATE ENTITY","FINAL[7]","SCH 2B|9560.8","19","2"),2)</f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f>ROUND([1]!TBLink("TB-REAL ESTATE ENTITY","FINAL[7]","SCH 2B|9570.0","19","2"),2)</f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f>ROUND([1]!TBLink("TB-REAL ESTATE ENTITY","FINAL[7]","SCH 2B|9575.0","19","2"),2)</f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f>ROUND([1]!TBLink("TB-REAL ESTATE ENTITY","FINAL[7]","SCH 2B|9545.1","19","2"),2)</f>
        <v>443157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f>ROUND([1]!TBLink("TB-REAL ESTATE ENTITY","FINAL[7]","SCH 2B|9545.2","19","2"),2)</f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f>ROUND([1]!TBLink("TB-REAL ESTATE ENTITY","FINAL[7]","SCH 2B|9540.0","19","2"),2)</f>
        <v>44331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f>ROUND([1]!TBLink("TB-REAL ESTATE ENTITY","FINAL[7]","SCH 2B|9540.5","19","2"),2)</f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f>ROUND([1]!TBLink("TB-REAL ESTATE ENTITY","FINAL[7]","SCH 2B|9540.5","19","2"),2)</f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f>ROUND([1]!TBLink("TB-REAL ESTATE ENTITY","FINAL[7]","SCH 2B|9580.0","19","2"),2)</f>
        <v>80228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f>ROUND([1]!TBLink("TB-REAL ESTATE ENTITY","FINAL[7]","SCH 2B|9547.0","19","2"),2)</f>
        <v>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f>ROUND([1]!TBLink("TB-REAL ESTATE ENTITY","FINAL[7]","SCH 2B|9502.5","19","2"),2)</f>
        <v>9689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f>ROUND([1]!TBLink("TB-REAL ESTATE ENTITY","FINAL[7]","SCH 2B|9502.4","19","2"),2)</f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f>ROUND([1]!TBLink("TB-REAL ESTATE ENTITY","FINAL[7]","SCH 2B|9545.5","19","2"),2)</f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f>ROUND([1]!TBLink("TB-REAL ESTATE ENTITY","FINAL[7]","SCH 2B|9546.0","19","2"),2)</f>
        <v>0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7">
        <f>ROUND([1]!TBLink("TB-REAL ESTATE ENTITY","FINAL[7]","SCH 2A|3540.0","19","2"),0)</f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2">
        <f>ROUND([1]!TBLink("TB-REAL ESTATE ENTITY","FINAL[7]","SCH 5A|1025.0","19","2"),0)</f>
        <v>308139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2">
        <f>ROUND([1]!TBLink("TB-REAL ESTATE ENTITY","FINAL[7]","SCH 5A|1040.0","19","2"),0)</f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2">
        <f>ROUND([1]!TBLink("TB-REAL ESTATE ENTITY","FINAL[7]","SCH 5A|1045.0","19","2"),0)</f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2">
        <f>ROUND([1]!TBLink("TB-REAL ESTATE ENTITY","FINAL[7]","SCH 5A|1050.0","19","2"),0)</f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2">
        <f>ROUND([1]!TBLink("TB-REAL ESTATE ENTITY","FINAL[7]","SCH 5A|1120.0","19","2"),0)</f>
        <v>0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2">
        <f>ROUND([1]!TBLink("TB-REAL ESTATE ENTITY","FINAL[7]","SCH 5A|1130.0","19","2"),0)</f>
        <v>140962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2">
        <f>ROUND([1]!TBLink("TB-REAL ESTATE ENTITY","FINAL[7]","SCH 5A|1140.0","19","2"),0)</f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2">
        <f>ROUND([1]!TBLink("TB-REAL ESTATE ENTITY","FINAL[7]","SCH 5A|1160.0","19","2"),0)</f>
        <v>0</v>
      </c>
    </row>
    <row r="33" spans="1:4" x14ac:dyDescent="0.25">
      <c r="A33" s="34" t="s">
        <v>61</v>
      </c>
      <c r="B33" s="44" t="s">
        <v>173</v>
      </c>
      <c r="C33" s="8" t="s">
        <v>62</v>
      </c>
      <c r="D33" s="72">
        <f>ROUND([1]!TBLink("TB-REAL ESTATE ENTITY","FINAL[7]","SCH 5A|1180.0","19","2"),0)</f>
        <v>0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2">
        <f>ROUND([1]!TBLink("TB-REAL ESTATE ENTITY","FINAL[7]","SCH 5A|1185.0","19","2"),0)</f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2">
        <f>ROUND([1]!TBLink("TB-REAL ESTATE ENTITY","FINAL[7]","SCH 5A|1270.0","19","2"),0)</f>
        <v>0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2">
        <f>ROUND([1]!TBLink("TB-REAL ESTATE ENTITY","FINAL[7]","SCH 5A|1280.0","19","2"),0)</f>
        <v>20053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2">
        <f>ROUND([1]!TBLink("TB-REAL ESTATE ENTITY","FINAL[7]","SCH 5A|1300.0","19","2"),0)</f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2">
        <f>ROUND([1]!TBLink("TB-REAL ESTATE ENTITY","FINAL[7]","SCH 5A|1311.0","19","2"),0)</f>
        <v>375057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3">
        <f>ROUND([1]!TBLink("TB-REAL ESTATE ENTITY","FINAL[7]","SCH 5B|1511.1","19","2"),0)</f>
        <v>167000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2">
        <f>ROUND([1]!TBLink("TB-REAL ESTATE ENTITY","FINAL[7]","SCH 5B|1521.1","19","2"),0)</f>
        <v>2000000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2">
        <f>ROUND([1]!TBLink("TB-REAL ESTATE ENTITY","FINAL[7]","SCH 5B|1522.2","19","2"),0)</f>
        <v>-801852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4">
        <f>SUM(D40:D41)</f>
        <v>1198148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f>ROUND([1]!TBLink("TB-REAL ESTATE ENTITY","FINAL[7]","SCH 5B|1611.1","19","2"),0)</f>
        <v>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5">
        <f>ROUND([1]!TBLink("TB-REAL ESTATE ENTITY","FINAL[7]","SCH 5B|1612.2","19","2"),0)</f>
        <v>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4">
        <f>SUM(D43:D44)</f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>
        <f>ROUND([1]!TBLink("TB-REAL ESTATE ENTITY","FINAL[7]","SCH 5B|1631.1","19","2"),0)</f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5">
        <f>ROUND([1]!TBLink("TB-REAL ESTATE ENTITY","FINAL[7]","SCH 5B|1632.2","19","2"),0)</f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4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f>ROUND([1]!TBLink("TB-REAL ESTATE ENTITY","FINAL[7]","SCH 5B|1651.1","19","2"),0)</f>
        <v>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5">
        <f>ROUND([1]!TBLink("TB-REAL ESTATE ENTITY","FINAL[7]","SCH 5B|1652.2","19","2"),0)</f>
        <v>0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4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f>ROUND([1]!TBLink("TB-REAL ESTATE ENTITY","FINAL[7]","SCH 5B|1701.1","19","2"),0)</f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f>ROUND([1]!TBLink("TB-REAL ESTATE ENTITY","FINAL[7]","SCH 5B|1702.2","19","2"),0)</f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4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f>ROUND([1]!TBLink("TB-REAL ESTATE ENTITY","FINAL[7]","SCH 5B|1710.1","19","2"),0)</f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f>ROUND([1]!TBLink("TB-REAL ESTATE ENTITY","FINAL[7]","SCH 5B|1710.2","19","2"),0)</f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4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5">
        <f>ROUND([1]!TBLink("TB-REAL ESTATE ENTITY","FINAL[7]","SCH 5B|1975.3","19","2"),0)</f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5">
        <f>ROUND([1]!TBLink("TB-REAL ESTATE ENTITY","FINAL[7]","SCH 5B|1975.4","19","2"),0)</f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5">
        <f>ROUND([1]!TBLink("TB-REAL ESTATE ENTITY","FINAL[7]","SCH 5B|1985.0","19","2"),0)</f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5">
        <f>ROUND([1]!TBLink("TB-REAL ESTATE ENTITY","FINAL[7]","SCH 5B|1979.0","19","2"),0)</f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f>ROUND([1]!TBLink("TB-REAL ESTATE ENTITY","FINAL[7]","SCH 5B|1975.1","19","2"),0)</f>
        <v>241610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5">
        <f>ROUND([1]!TBLink("TB-REAL ESTATE ENTITY","FINAL[7]","SCH 5B|1975.2","19","2"),0)</f>
        <v>-18876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4">
        <f>SUM(D62:D63)</f>
        <v>222734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>
        <f>ROUND([1]!TBLink("TB-REAL ESTATE ENTITY","FINAL[7]","SCH 5C|2020.0","19","2"),0)</f>
        <v>-7184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5">
        <f>ROUND([1]!TBLink("TB-REAL ESTATE ENTITY","FINAL[7]","SCH 5C|2030.0","19","2"),0)</f>
        <v>-28370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5">
        <f>ROUND([1]!TBLink("TB-REAL ESTATE ENTITY","FINAL[7]","SCH 5C|2110.0","19","2"),0)</f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5">
        <f>ROUND([1]!TBLink("TB-REAL ESTATE ENTITY","FINAL[7]","SCH 5C|2120.0","19","2"),0)</f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>
        <f>ROUND([1]!TBLink("TB-REAL ESTATE ENTITY","FINAL[7]","SCH 5C|2130.0","19","2"),0)</f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5">
        <f>ROUND([1]!TBLink("TB-REAL ESTATE ENTITY","FINAL[7]","SCH 5C|2140.0","19","2"),0)</f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5">
        <f>ROUND([1]!TBLink("TB-REAL ESTATE ENTITY","FINAL[7]","SCH 5C|2150.0","19","2"),0)</f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5">
        <f>ROUND([1]!TBLink("TB-REAL ESTATE ENTITY","FINAL[7]","SCH 5C|2160.0","19","2"),0)</f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5">
        <f>ROUND([1]!TBLink("TB-REAL ESTATE ENTITY","FINAL[7]","SCH 5C|2230.0","19","2"),0)</f>
        <v>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5">
        <f>ROUND([1]!TBLink("TB-REAL ESTATE ENTITY","FINAL[7]","SCH 5C|2240.0","19","2"),0)</f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5">
        <f>ROUND(-([1]!TBLink("TB-REAL ESTATE ENTITY","FINAL[7]","SCH 5D|2310.0","19","2")),0)</f>
        <v>12879997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>
        <f>ROUND(-([1]!TBLink("TB-REAL ESTATE ENTITY","FINAL[7]","SCH 5D|2320.0","19","2")),0)</f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5">
        <f>ROUND(-([1]!TBLink("TB-REAL ESTATE ENTITY","FINAL[7]","SCH 5D|2330.0","19","2")),0)</f>
        <v>-13906761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5">
        <f>ROUND(-([1]!TBLink("TB-REAL ESTATE ENTITY","FINAL[7]","SCH 5E|2410.0","19","2")),0)</f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5">
        <f>ROUND(-([1]!TBLink("TB-REAL ESTATE ENTITY","FINAL[7]","SCH 5E|2430.0","19","2")),0)</f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5">
        <f>ROUND(-([1]!TBLink("TB-REAL ESTATE ENTITY","FINAL[7]","SCH 5E|2520.0","19","2")),0)</f>
        <v>3104788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5">
        <f>ROUND(-([1]!TBLink("TB-REAL ESTATE ENTITY","FINAL[7]","SCH 5E|2530.0","19","2")),0)</f>
        <v>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5">
        <f>ROUND(-([1]!TBLink("TB-REAL ESTATE ENTITY","FINAL[7]","SCH 5E|2540.0","19","2")),0)</f>
        <v>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75">
        <f>ROUND(-([1]!TBLink("TB-REAL ESTATE ENTITY","FINAL[7]","SCH 5E|2545.0","19","2")),0)</f>
        <v>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6">
        <f>ROUND([1]!TBLink("TB-REAL ESTATE ENTITY","FINAL[7]","X","19","-2")+[1]!TBLink("TB-REAL ESTATE ENTITY","FINAL[7]","R","19","-2"),0)</f>
        <v>-318515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5">
        <f>ROUND(-([1]!TBLink("TB-REAL ESTATE ENTITY","FINAL[7]","SCH 5E|2620.0","19","2")),0)</f>
        <v>0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75">
        <f>ROUND(-([1]!TBLink("TB-REAL ESTATE ENTITY","FINAL[7]","SCH 5E|2630.0","19","2")),0)</f>
        <v>0</v>
      </c>
    </row>
    <row r="87" spans="1:4" x14ac:dyDescent="0.25">
      <c r="A87" s="40" t="s">
        <v>169</v>
      </c>
      <c r="B87" s="44" t="s">
        <v>176</v>
      </c>
      <c r="C87" s="38" t="s">
        <v>170</v>
      </c>
      <c r="D87" s="75">
        <f>ROUND(-([1]!TBLink("TB-REAL ESTATE ENTITY","FINAL[7]","SCH 5E|2640.0","19","2")),0)</f>
        <v>0</v>
      </c>
    </row>
    <row r="88" spans="1:4" x14ac:dyDescent="0.25">
      <c r="A88" s="40" t="s">
        <v>171</v>
      </c>
      <c r="B88" s="44" t="s">
        <v>176</v>
      </c>
      <c r="C88" s="38" t="s">
        <v>172</v>
      </c>
      <c r="D88" s="75">
        <f>ROUND(-([1]!TBLink("TB-REAL ESTATE ENTITY","FINAL[7]","SCH 5E|2650.0","19","2")),0)</f>
        <v>0</v>
      </c>
    </row>
    <row r="89" spans="1:4" x14ac:dyDescent="0.25">
      <c r="D89" s="70"/>
    </row>
    <row r="90" spans="1:4" x14ac:dyDescent="0.25">
      <c r="D90" s="70"/>
    </row>
    <row r="91" spans="1:4" x14ac:dyDescent="0.25">
      <c r="D91" s="70"/>
    </row>
    <row r="92" spans="1:4" x14ac:dyDescent="0.25">
      <c r="D92" s="70"/>
    </row>
    <row r="93" spans="1:4" x14ac:dyDescent="0.25">
      <c r="D93" s="70"/>
    </row>
    <row r="94" spans="1:4" x14ac:dyDescent="0.25">
      <c r="D94" s="70"/>
    </row>
    <row r="95" spans="1:4" x14ac:dyDescent="0.25">
      <c r="D95" s="70"/>
    </row>
    <row r="96" spans="1:4" x14ac:dyDescent="0.25">
      <c r="D96" s="70"/>
    </row>
    <row r="97" spans="4:4" x14ac:dyDescent="0.25">
      <c r="D97" s="70"/>
    </row>
    <row r="98" spans="4:4" x14ac:dyDescent="0.25">
      <c r="D98" s="70"/>
    </row>
    <row r="99" spans="4:4" x14ac:dyDescent="0.25">
      <c r="D99" s="70"/>
    </row>
    <row r="100" spans="4:4" x14ac:dyDescent="0.25">
      <c r="D100" s="70"/>
    </row>
    <row r="101" spans="4:4" x14ac:dyDescent="0.25">
      <c r="D101" s="70"/>
    </row>
    <row r="102" spans="4:4" x14ac:dyDescent="0.25">
      <c r="D102" s="70"/>
    </row>
    <row r="103" spans="4:4" x14ac:dyDescent="0.25">
      <c r="D103" s="70"/>
    </row>
    <row r="104" spans="4:4" x14ac:dyDescent="0.25">
      <c r="D104" s="70"/>
    </row>
    <row r="105" spans="4:4" x14ac:dyDescent="0.25">
      <c r="D105" s="70"/>
    </row>
    <row r="106" spans="4:4" x14ac:dyDescent="0.25">
      <c r="D106" s="7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7DC9DD2-12E6-40B5-830E-9840A7466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2023-09-18T15:34:59Z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B.02b3</vt:lpwstr>
  </property>
</Properties>
</file>