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Other Cost Reports\Vantage\Medicaid Cost Reports\4-Vantage Care LLC Mgmt Co\Files to Upload\"/>
    </mc:Choice>
  </mc:AlternateContent>
  <xr:revisionPtr revIDLastSave="0" documentId="13_ncr:1_{17903870-A816-4079-8C54-4EC10A98A8E6}" xr6:coauthVersionLast="47" xr6:coauthVersionMax="47" xr10:uidLastSave="{00000000-0000-0000-0000-000000000000}"/>
  <bookViews>
    <workbookView xWindow="21168" yWindow="-100" windowWidth="21467" windowHeight="11576" activeTab="1" xr2:uid="{F3E201D6-D888-46D7-98A4-B9EE45C81547}"/>
  </bookViews>
  <sheets>
    <sheet name="Acctg Services" sheetId="1" r:id="rId1"/>
    <sheet name="Alloc %" sheetId="2" r:id="rId2"/>
  </sheets>
  <externalReferences>
    <externalReference r:id="rId3"/>
  </externalReferences>
  <definedNames>
    <definedName name="ExpAccts">'[1]MCD TB'!$B$32:$B$76</definedName>
    <definedName name="ExpAmts">'[1]MCD TB'!$F$32:$F$76</definedName>
    <definedName name="ExpComRange">'[1]MCD TB'!$H$32:$H$76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2" l="1"/>
  <c r="E9" i="2"/>
  <c r="F6" i="2" s="1"/>
  <c r="C9" i="2"/>
  <c r="D6" i="2" s="1"/>
  <c r="F8" i="2"/>
  <c r="H6" i="2" l="1"/>
  <c r="J6" i="2"/>
  <c r="G6" i="2"/>
  <c r="I6" i="2"/>
  <c r="J7" i="2"/>
  <c r="D8" i="2"/>
  <c r="D7" i="2"/>
  <c r="H7" i="2" s="1"/>
  <c r="F7" i="2"/>
  <c r="K6" i="2" l="1"/>
  <c r="J9" i="2"/>
  <c r="G7" i="2"/>
  <c r="K7" i="2" s="1"/>
  <c r="I7" i="2"/>
  <c r="I9" i="2" s="1"/>
  <c r="G8" i="2"/>
  <c r="K8" i="2" s="1"/>
  <c r="J8" i="2"/>
  <c r="D9" i="2"/>
  <c r="I8" i="2"/>
  <c r="H8" i="2"/>
  <c r="H9" i="2" s="1"/>
  <c r="K9" i="2" l="1"/>
  <c r="G9" i="2"/>
</calcChain>
</file>

<file path=xl/sharedStrings.xml><?xml version="1.0" encoding="utf-8"?>
<sst xmlns="http://schemas.openxmlformats.org/spreadsheetml/2006/main" count="21" uniqueCount="20">
  <si>
    <t>Type of accounting:  Tax preparation and cost report preparation services.</t>
  </si>
  <si>
    <t>Vantage Care</t>
  </si>
  <si>
    <t>Facility Allocations</t>
  </si>
  <si>
    <t>2/1/22-12/31/22</t>
  </si>
  <si>
    <t>Facility Name</t>
  </si>
  <si>
    <t>In-House Patient Days</t>
  </si>
  <si>
    <t>% Alloc</t>
  </si>
  <si>
    <t># Beds</t>
  </si>
  <si>
    <t>A&amp;G Alloc</t>
  </si>
  <si>
    <t>DON Alloc</t>
  </si>
  <si>
    <t>Variable Alloc</t>
  </si>
  <si>
    <t xml:space="preserve"> Fixed Exp Alloc</t>
  </si>
  <si>
    <t>Total Alloc</t>
  </si>
  <si>
    <t>Vantage at Hampden</t>
  </si>
  <si>
    <t>Vantage at South Hadley</t>
  </si>
  <si>
    <t>Vantage at Wilbraham</t>
  </si>
  <si>
    <t>Total Sch 2 A&amp;G Allowable</t>
  </si>
  <si>
    <t>Total Sch 2 DON Allowable</t>
  </si>
  <si>
    <t>Total Sch 2 Variable Allowable</t>
  </si>
  <si>
    <t>Total Sch 2 Fixed Allowable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</si>
</sst>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0%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1" applyFont="1"/>
    <xf numFmtId="0" fontId="1" fillId="0" borderId="0" xfId="1"/>
    <xf numFmtId="164" fontId="0" fillId="0" borderId="0" xfId="2" applyNumberFormat="1" applyFont="1"/>
    <xf numFmtId="10" fontId="0" fillId="0" borderId="0" xfId="3" applyNumberFormat="1" applyFont="1"/>
    <xf numFmtId="0" fontId="3" fillId="0" borderId="0" xfId="1" applyFont="1"/>
    <xf numFmtId="164" fontId="3" fillId="0" borderId="0" xfId="2" applyNumberFormat="1" applyFont="1" applyAlignment="1">
      <alignment wrapText="1"/>
    </xf>
    <xf numFmtId="10" fontId="3" fillId="0" borderId="0" xfId="3" applyNumberFormat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164" fontId="0" fillId="0" borderId="0" xfId="2" applyNumberFormat="1" applyFont="1" applyBorder="1"/>
    <xf numFmtId="165" fontId="0" fillId="0" borderId="0" xfId="3" applyNumberFormat="1" applyFont="1"/>
    <xf numFmtId="0" fontId="1" fillId="2" borderId="0" xfId="1" applyFill="1"/>
    <xf numFmtId="164" fontId="0" fillId="2" borderId="0" xfId="2" applyNumberFormat="1" applyFont="1" applyFill="1" applyBorder="1"/>
    <xf numFmtId="165" fontId="0" fillId="2" borderId="0" xfId="3" applyNumberFormat="1" applyFont="1" applyFill="1"/>
    <xf numFmtId="164" fontId="0" fillId="2" borderId="0" xfId="2" applyNumberFormat="1" applyFont="1" applyFill="1"/>
    <xf numFmtId="164" fontId="2" fillId="0" borderId="0" xfId="2" applyNumberFormat="1" applyFont="1"/>
    <xf numFmtId="165" fontId="4" fillId="0" borderId="0" xfId="3" applyNumberFormat="1" applyFont="1"/>
  </cellXfs>
  <cellStyles count="4">
    <cellStyle name="Comma 2" xfId="2" xr:uid="{5084BF6A-A5EE-4C41-86A1-457E40E4B3AA}"/>
    <cellStyle name="Normal" xfId="0" builtinId="0"/>
    <cellStyle name="Normal 2" xfId="1" xr:uid="{668D708B-59F5-449F-BC31-7EEC287C665C}"/>
    <cellStyle name="Percent 2" xfId="3" xr:uid="{935E7BEC-D6C6-4AC2-BD5D-29FAB2D653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wner/Progressive%20Provider%20Dropbox/Roth%20and%20Co/Roth%20and%20Co%202023/Other%20Cost%20Reports/Vantage/Medicaid%20Cost%20Reports/4-Vantage%20Care%20LLC%20Mgmt%20Co/Mgmt%20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agment TB 2022"/>
      <sheetName val="MCD TB"/>
      <sheetName val="Sch 2"/>
      <sheetName val="Equipment"/>
      <sheetName val="Alloc %"/>
      <sheetName val="Other A&amp;G"/>
      <sheetName val="Alloc by Facility"/>
    </sheetNames>
    <sheetDataSet>
      <sheetData sheetId="0"/>
      <sheetData sheetId="1">
        <row r="32">
          <cell r="B32" t="str">
            <v>L2.7</v>
          </cell>
          <cell r="F32">
            <v>2762.02</v>
          </cell>
        </row>
        <row r="33">
          <cell r="B33" t="str">
            <v>L2.7</v>
          </cell>
          <cell r="F33">
            <v>1769.22</v>
          </cell>
        </row>
        <row r="34">
          <cell r="B34" t="str">
            <v>L2.8</v>
          </cell>
          <cell r="F34">
            <v>113229.97</v>
          </cell>
        </row>
        <row r="35">
          <cell r="B35" t="str">
            <v>L2.8</v>
          </cell>
          <cell r="F35">
            <v>3697.31</v>
          </cell>
        </row>
        <row r="36">
          <cell r="B36" t="str">
            <v>L2.8</v>
          </cell>
          <cell r="F36">
            <v>720</v>
          </cell>
        </row>
        <row r="37">
          <cell r="B37" t="str">
            <v>L2.8</v>
          </cell>
          <cell r="F37">
            <v>49500.02</v>
          </cell>
        </row>
        <row r="38">
          <cell r="B38" t="str">
            <v>L2.8</v>
          </cell>
          <cell r="F38">
            <v>1666</v>
          </cell>
        </row>
        <row r="39">
          <cell r="B39" t="str">
            <v>L2.8</v>
          </cell>
          <cell r="F39">
            <v>6580.38</v>
          </cell>
        </row>
        <row r="40">
          <cell r="B40" t="str">
            <v>L2.8</v>
          </cell>
          <cell r="F40">
            <v>12738.5</v>
          </cell>
        </row>
        <row r="41">
          <cell r="B41" t="str">
            <v>L2.8</v>
          </cell>
          <cell r="F41">
            <v>184.62</v>
          </cell>
        </row>
        <row r="42">
          <cell r="B42" t="str">
            <v>L2.9</v>
          </cell>
          <cell r="F42">
            <v>21196.85</v>
          </cell>
        </row>
        <row r="43">
          <cell r="B43" t="str">
            <v>L2.9</v>
          </cell>
          <cell r="F43">
            <v>27925.09</v>
          </cell>
        </row>
        <row r="44">
          <cell r="B44" t="str">
            <v>L2.9</v>
          </cell>
          <cell r="F44">
            <v>24.2</v>
          </cell>
        </row>
        <row r="45">
          <cell r="B45" t="str">
            <v>L2.9</v>
          </cell>
          <cell r="F45">
            <v>3035.74</v>
          </cell>
        </row>
        <row r="46">
          <cell r="B46" t="str">
            <v>L2.9</v>
          </cell>
          <cell r="F46">
            <v>2519.5</v>
          </cell>
        </row>
        <row r="47">
          <cell r="B47" t="str">
            <v>L2.10</v>
          </cell>
          <cell r="F47">
            <v>1055.5999999999999</v>
          </cell>
        </row>
        <row r="48">
          <cell r="B48" t="str">
            <v>L2.10</v>
          </cell>
          <cell r="F48">
            <v>8350</v>
          </cell>
        </row>
        <row r="49">
          <cell r="B49" t="str">
            <v>L2.10</v>
          </cell>
          <cell r="F49">
            <v>6000</v>
          </cell>
        </row>
        <row r="50">
          <cell r="B50" t="str">
            <v>L2.10</v>
          </cell>
          <cell r="F50">
            <v>41646.629999999997</v>
          </cell>
        </row>
        <row r="51">
          <cell r="B51" t="str">
            <v>L2.10</v>
          </cell>
          <cell r="F51">
            <v>7481.86</v>
          </cell>
        </row>
        <row r="52">
          <cell r="B52" t="str">
            <v>L2.10</v>
          </cell>
          <cell r="F52">
            <v>1300</v>
          </cell>
        </row>
        <row r="53">
          <cell r="B53" t="str">
            <v>L2.10</v>
          </cell>
          <cell r="F53">
            <v>1831.13</v>
          </cell>
        </row>
        <row r="54">
          <cell r="B54" t="str">
            <v>L2.10</v>
          </cell>
          <cell r="F54">
            <v>528.85</v>
          </cell>
        </row>
        <row r="55">
          <cell r="B55" t="str">
            <v>L2.10</v>
          </cell>
          <cell r="F55">
            <v>3894.65</v>
          </cell>
        </row>
        <row r="56">
          <cell r="B56" t="str">
            <v>L2.10</v>
          </cell>
          <cell r="F56">
            <v>5894.43</v>
          </cell>
        </row>
        <row r="57">
          <cell r="B57" t="str">
            <v>L2.10</v>
          </cell>
          <cell r="F57">
            <v>54.18</v>
          </cell>
        </row>
        <row r="58">
          <cell r="B58" t="str">
            <v>L2.10</v>
          </cell>
          <cell r="F58">
            <v>3712.22</v>
          </cell>
        </row>
        <row r="59">
          <cell r="B59" t="str">
            <v>L2.10</v>
          </cell>
          <cell r="F59">
            <v>25165.84</v>
          </cell>
        </row>
        <row r="60">
          <cell r="B60" t="str">
            <v>L2.10</v>
          </cell>
          <cell r="F60">
            <v>261.99</v>
          </cell>
        </row>
        <row r="61">
          <cell r="B61" t="str">
            <v>L2.10</v>
          </cell>
          <cell r="F61">
            <v>1489.82</v>
          </cell>
        </row>
        <row r="62">
          <cell r="B62" t="str">
            <v>L2.10</v>
          </cell>
          <cell r="F62">
            <v>641625</v>
          </cell>
        </row>
        <row r="63">
          <cell r="B63" t="str">
            <v>L2.10</v>
          </cell>
          <cell r="F63">
            <v>150</v>
          </cell>
        </row>
        <row r="64">
          <cell r="B64" t="str">
            <v>L2.10</v>
          </cell>
          <cell r="F64">
            <v>365</v>
          </cell>
        </row>
        <row r="65">
          <cell r="B65" t="str">
            <v>L2.10</v>
          </cell>
          <cell r="F65">
            <v>1000</v>
          </cell>
          <cell r="H65" t="str">
            <v>offset</v>
          </cell>
        </row>
        <row r="66">
          <cell r="B66" t="str">
            <v>L2.10</v>
          </cell>
          <cell r="F66">
            <v>22500</v>
          </cell>
        </row>
        <row r="67">
          <cell r="B67" t="str">
            <v>L2.14</v>
          </cell>
          <cell r="F67">
            <v>159557.74</v>
          </cell>
        </row>
        <row r="68">
          <cell r="B68" t="str">
            <v>L2.14</v>
          </cell>
          <cell r="F68">
            <v>2363.17</v>
          </cell>
        </row>
        <row r="69">
          <cell r="B69" t="str">
            <v>L2.14</v>
          </cell>
          <cell r="F69">
            <v>596.15</v>
          </cell>
        </row>
        <row r="70">
          <cell r="B70" t="str">
            <v>L2.14</v>
          </cell>
          <cell r="F70">
            <v>64153.79</v>
          </cell>
        </row>
        <row r="71">
          <cell r="B71" t="str">
            <v>L2.14</v>
          </cell>
          <cell r="F71">
            <v>9975</v>
          </cell>
        </row>
        <row r="72">
          <cell r="B72" t="str">
            <v>L2.14</v>
          </cell>
          <cell r="F72">
            <v>461.54</v>
          </cell>
        </row>
        <row r="73">
          <cell r="B73" t="str">
            <v>L2.15</v>
          </cell>
          <cell r="F73">
            <v>20447.68</v>
          </cell>
        </row>
        <row r="74">
          <cell r="B74" t="str">
            <v>L2.15</v>
          </cell>
          <cell r="F74">
            <v>25345.15</v>
          </cell>
        </row>
        <row r="75">
          <cell r="B75" t="str">
            <v>L4.5</v>
          </cell>
          <cell r="F75">
            <v>618.25</v>
          </cell>
          <cell r="H75" t="str">
            <v>offset</v>
          </cell>
        </row>
        <row r="76">
          <cell r="F76">
            <v>1371731.2399999998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D3A93-25EA-4D1A-B541-AF5CCAA35995}">
  <dimension ref="A1"/>
  <sheetViews>
    <sheetView workbookViewId="0"/>
  </sheetViews>
  <sheetFormatPr defaultRowHeight="14.4" x14ac:dyDescent="0.3"/>
  <sheetData>
    <row r="1" spans="1:1" x14ac:dyDescent="0.3">
      <c r="A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023A7-E71F-4E2F-BE9A-89263EBDD4DB}">
  <dimension ref="A1:K15"/>
  <sheetViews>
    <sheetView tabSelected="1" workbookViewId="0">
      <selection activeCell="G16" sqref="G16"/>
    </sheetView>
  </sheetViews>
  <sheetFormatPr defaultColWidth="8.8984375" defaultRowHeight="14.4" x14ac:dyDescent="0.3"/>
  <cols>
    <col min="1" max="1" width="8.8984375" style="2"/>
    <col min="2" max="2" width="33.296875" style="2" bestFit="1" customWidth="1"/>
    <col min="3" max="3" width="12.19921875" style="3" customWidth="1"/>
    <col min="4" max="4" width="10.19921875" style="4" bestFit="1" customWidth="1"/>
    <col min="5" max="5" width="0" style="2" hidden="1" customWidth="1"/>
    <col min="6" max="6" width="11" style="2" hidden="1" customWidth="1"/>
    <col min="7" max="7" width="10.3984375" style="2" bestFit="1" customWidth="1"/>
    <col min="8" max="8" width="10.3984375" style="2" customWidth="1"/>
    <col min="9" max="9" width="12.5" style="2" bestFit="1" customWidth="1"/>
    <col min="10" max="10" width="13.3984375" style="2" bestFit="1" customWidth="1"/>
    <col min="11" max="11" width="10.09765625" style="2" bestFit="1" customWidth="1"/>
    <col min="12" max="16384" width="8.8984375" style="2"/>
  </cols>
  <sheetData>
    <row r="1" spans="1:11" x14ac:dyDescent="0.3">
      <c r="A1" s="1" t="s">
        <v>1</v>
      </c>
    </row>
    <row r="2" spans="1:11" x14ac:dyDescent="0.3">
      <c r="A2" s="1" t="s">
        <v>2</v>
      </c>
    </row>
    <row r="3" spans="1:11" x14ac:dyDescent="0.3">
      <c r="A3" s="1" t="s">
        <v>3</v>
      </c>
    </row>
    <row r="4" spans="1:11" x14ac:dyDescent="0.3">
      <c r="A4" s="1"/>
      <c r="G4" s="2">
        <v>9960.2999999999993</v>
      </c>
      <c r="H4" s="2">
        <v>9320.2999999999993</v>
      </c>
      <c r="I4" s="2">
        <v>9324</v>
      </c>
      <c r="J4" s="2">
        <v>9961.2999999999993</v>
      </c>
    </row>
    <row r="5" spans="1:11" s="5" customFormat="1" ht="28.8" x14ac:dyDescent="0.3">
      <c r="B5" s="5" t="s">
        <v>4</v>
      </c>
      <c r="C5" s="6" t="s">
        <v>5</v>
      </c>
      <c r="D5" s="7" t="s">
        <v>6</v>
      </c>
      <c r="E5" s="5" t="s">
        <v>7</v>
      </c>
      <c r="F5" s="7" t="s">
        <v>6</v>
      </c>
      <c r="G5" s="8" t="s">
        <v>8</v>
      </c>
      <c r="H5" s="8" t="s">
        <v>9</v>
      </c>
      <c r="I5" s="8" t="s">
        <v>10</v>
      </c>
      <c r="J5" s="9" t="s">
        <v>11</v>
      </c>
      <c r="K5" s="5" t="s">
        <v>12</v>
      </c>
    </row>
    <row r="6" spans="1:11" x14ac:dyDescent="0.3">
      <c r="A6" s="1"/>
      <c r="B6" s="2" t="s">
        <v>13</v>
      </c>
      <c r="C6" s="10">
        <v>30789</v>
      </c>
      <c r="D6" s="11">
        <f>C6/$C$9</f>
        <v>0.28329698843404089</v>
      </c>
      <c r="E6" s="2">
        <v>195</v>
      </c>
      <c r="F6" s="11">
        <f>E6/$E$9</f>
        <v>0.37790697674418605</v>
      </c>
      <c r="G6" s="3">
        <f>ROUND(D6*$C$11,0)</f>
        <v>308004</v>
      </c>
      <c r="H6" s="3">
        <f>ROUND($C$12*D6,0)</f>
        <v>80145</v>
      </c>
      <c r="I6" s="3">
        <f>ROUND($C$13*D6,0)</f>
        <v>0</v>
      </c>
      <c r="J6" s="3">
        <f>ROUND($C$14*D6,0)</f>
        <v>0</v>
      </c>
      <c r="K6" s="3">
        <f>SUM(G6:J6)</f>
        <v>388149</v>
      </c>
    </row>
    <row r="7" spans="1:11" x14ac:dyDescent="0.3">
      <c r="A7" s="1"/>
      <c r="B7" s="12" t="s">
        <v>14</v>
      </c>
      <c r="C7" s="13">
        <v>37868</v>
      </c>
      <c r="D7" s="14">
        <f>C7/$C$9</f>
        <v>0.34843256871026212</v>
      </c>
      <c r="E7" s="12">
        <v>169</v>
      </c>
      <c r="F7" s="14">
        <f>E7/$E$9</f>
        <v>0.32751937984496127</v>
      </c>
      <c r="G7" s="15">
        <f>ROUNDDOWN(D7*$C$11,0)</f>
        <v>378820</v>
      </c>
      <c r="H7" s="15">
        <f t="shared" ref="H7:H8" si="0">ROUND($C$12*D7,0)</f>
        <v>98572</v>
      </c>
      <c r="I7" s="15">
        <f t="shared" ref="I7:I8" si="1">ROUND($C$13*D7,0)</f>
        <v>0</v>
      </c>
      <c r="J7" s="15">
        <f>ROUND($C$14*D7,0)</f>
        <v>0</v>
      </c>
      <c r="K7" s="15">
        <f t="shared" ref="K7:K8" si="2">SUM(G7:J7)</f>
        <v>477392</v>
      </c>
    </row>
    <row r="8" spans="1:11" x14ac:dyDescent="0.3">
      <c r="A8" s="1"/>
      <c r="B8" s="2" t="s">
        <v>15</v>
      </c>
      <c r="C8" s="10">
        <v>40024</v>
      </c>
      <c r="D8" s="11">
        <f>C8/$C$9</f>
        <v>0.36827044285569693</v>
      </c>
      <c r="E8" s="2">
        <v>152</v>
      </c>
      <c r="F8" s="11">
        <f>E8/$E$9</f>
        <v>0.29457364341085274</v>
      </c>
      <c r="G8" s="3">
        <f>ROUND(D8*$C$11,0)</f>
        <v>400388</v>
      </c>
      <c r="H8" s="3">
        <f t="shared" si="0"/>
        <v>104184</v>
      </c>
      <c r="I8" s="3">
        <f t="shared" si="1"/>
        <v>0</v>
      </c>
      <c r="J8" s="3">
        <f>ROUND($C$14*D8,0)</f>
        <v>0</v>
      </c>
      <c r="K8" s="3">
        <f t="shared" si="2"/>
        <v>504572</v>
      </c>
    </row>
    <row r="9" spans="1:11" x14ac:dyDescent="0.3">
      <c r="C9" s="16">
        <f>SUM(C6:C8)</f>
        <v>108681</v>
      </c>
      <c r="D9" s="17">
        <f>SUM(D6:D8)</f>
        <v>1</v>
      </c>
      <c r="E9" s="16">
        <f>SUM(E6:E8)</f>
        <v>516</v>
      </c>
      <c r="G9" s="16">
        <f>SUM(G6:G8)</f>
        <v>1087212</v>
      </c>
      <c r="H9" s="16">
        <f>SUM(H6:H8)</f>
        <v>282901</v>
      </c>
      <c r="I9" s="16">
        <f>SUM(I6:I8)</f>
        <v>0</v>
      </c>
      <c r="J9" s="16">
        <f>SUM(J6:J8)</f>
        <v>0</v>
      </c>
      <c r="K9" s="16">
        <f>SUM(K6:K8)</f>
        <v>1370113</v>
      </c>
    </row>
    <row r="11" spans="1:11" x14ac:dyDescent="0.3">
      <c r="B11" s="2" t="s">
        <v>16</v>
      </c>
      <c r="C11" s="3">
        <v>1087212.77</v>
      </c>
    </row>
    <row r="12" spans="1:11" x14ac:dyDescent="0.3">
      <c r="B12" s="2" t="s">
        <v>17</v>
      </c>
      <c r="C12" s="3">
        <v>282900.22000000003</v>
      </c>
    </row>
    <row r="13" spans="1:11" x14ac:dyDescent="0.3">
      <c r="B13" s="2" t="s">
        <v>18</v>
      </c>
      <c r="C13" s="3">
        <v>0</v>
      </c>
    </row>
    <row r="14" spans="1:11" x14ac:dyDescent="0.3">
      <c r="B14" s="2" t="s">
        <v>19</v>
      </c>
      <c r="C14" s="3">
        <v>0</v>
      </c>
    </row>
    <row r="15" spans="1:11" s="4" customFormat="1" x14ac:dyDescent="0.3">
      <c r="A15" s="2"/>
      <c r="B15" s="2"/>
      <c r="C15" s="16">
        <f>SUM(C11:C14)</f>
        <v>1370112.99</v>
      </c>
      <c r="E15" s="2"/>
      <c r="F15" s="2"/>
      <c r="G15" s="2"/>
      <c r="H15" s="2"/>
      <c r="I15" s="2"/>
      <c r="J15" s="2"/>
      <c r="K15" s="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67A761-2757-4E2C-A33F-229752A19CC2}"/>
</file>

<file path=customXml/itemProps2.xml><?xml version="1.0" encoding="utf-8"?>
<ds:datastoreItem xmlns:ds="http://schemas.openxmlformats.org/officeDocument/2006/customXml" ds:itemID="{9174B0C1-7218-4043-867D-FE7AF0FD2C1B}"/>
</file>

<file path=customXml/itemProps3.xml><?xml version="1.0" encoding="utf-8"?>
<ds:datastoreItem xmlns:ds="http://schemas.openxmlformats.org/officeDocument/2006/customXml" ds:itemID="{7F6E92F2-69C0-42E6-B292-D90E52EF96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Acctg Services</vt:lpstr>
      <vt:lpstr>Alloc 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Progressive Provider Services</cp:lastModifiedBy>
  <dcterms:created xsi:type="dcterms:W3CDTF">2023-08-23T06:30:22Z</dcterms:created>
  <dcterms:modified xsi:type="dcterms:W3CDTF">2023-10-09T19:35:51Z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